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SFP.IDIR.BCGOV\U134\ASCHNEID$\Profile\Desktop\"/>
    </mc:Choice>
  </mc:AlternateContent>
  <xr:revisionPtr revIDLastSave="0" documentId="13_ncr:1_{F6B25928-5A31-419B-8461-C65B25C29BB2}" xr6:coauthVersionLast="47" xr6:coauthVersionMax="47" xr10:uidLastSave="{00000000-0000-0000-0000-000000000000}"/>
  <bookViews>
    <workbookView xWindow="-120" yWindow="-120" windowWidth="29040" windowHeight="15840" tabRatio="822" activeTab="1" xr2:uid="{5FEA969B-3273-40BF-8B2A-0AEBDDCC952A}"/>
  </bookViews>
  <sheets>
    <sheet name="Instructions" sheetId="25" r:id="rId1"/>
    <sheet name="CEP Budget Template" sheetId="22" r:id="rId2"/>
    <sheet name="Budget Tracking - FY1" sheetId="2" state="hidden" r:id="rId3"/>
    <sheet name="FY2" sheetId="16" state="hidden" r:id="rId4"/>
    <sheet name="FY3" sheetId="17" state="hidden" r:id="rId5"/>
    <sheet name="FY4" sheetId="18" state="hidden" r:id="rId6"/>
    <sheet name="Payroll Summary " sheetId="21" state="hidden" r:id="rId7"/>
    <sheet name="Calendar" sheetId="24" r:id="rId8"/>
    <sheet name="CEP Budget Guidelines" sheetId="26" r:id="rId9"/>
  </sheets>
  <definedNames>
    <definedName name="_xlnm.Print_Titles" localSheetId="2">'Budget Tracking - FY1'!$A:$B,'Budget Tracking - FY1'!$1:$3</definedName>
    <definedName name="_xlnm.Print_Titles" localSheetId="3">'FY2'!$A:$B,'FY2'!$1:$3</definedName>
    <definedName name="_xlnm.Print_Titles" localSheetId="4">'FY3'!$A:$B,'FY3'!$1:$3</definedName>
    <definedName name="_xlnm.Print_Titles" localSheetId="5">'FY4'!$A:$B,'FY4'!$1:$3</definedName>
    <definedName name="TitleRegion1..G21" localSheetId="7">#REF!</definedName>
    <definedName name="TitleRegion1..G21" localSheetId="8">#REF!</definedName>
    <definedName name="TitleRegion1..G21" localSheetId="1">'CEP Budget Template'!$A$4:$J$273</definedName>
    <definedName name="TitleRegion1..G21" localSheetId="0">#REF!</definedName>
    <definedName name="TitleRegion1..G2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8" i="22" l="1"/>
  <c r="D69" i="22" s="1"/>
  <c r="D70" i="22" s="1"/>
  <c r="G75" i="22"/>
  <c r="G68" i="22"/>
  <c r="G69" i="22" s="1"/>
  <c r="G70" i="22" s="1"/>
  <c r="I75" i="22"/>
  <c r="I68" i="22"/>
  <c r="I69" i="22" s="1"/>
  <c r="I70" i="22" s="1"/>
  <c r="I55" i="22"/>
  <c r="I48" i="22"/>
  <c r="I49" i="22" s="1"/>
  <c r="I50" i="22" s="1"/>
  <c r="G55" i="22"/>
  <c r="G48" i="22"/>
  <c r="G49" i="22" s="1"/>
  <c r="G50" i="22" s="1"/>
  <c r="D48" i="22"/>
  <c r="D49" i="22" s="1"/>
  <c r="D50" i="22" s="1"/>
  <c r="I35" i="22"/>
  <c r="I28" i="22"/>
  <c r="I29" i="22" s="1"/>
  <c r="I30" i="22" s="1"/>
  <c r="G35" i="22"/>
  <c r="G28" i="22"/>
  <c r="G29" i="22" s="1"/>
  <c r="G30" i="22" s="1"/>
  <c r="D28" i="22"/>
  <c r="D29" i="22" s="1"/>
  <c r="D30" i="22" s="1"/>
  <c r="I8" i="22"/>
  <c r="I9" i="22" s="1"/>
  <c r="I10" i="22" s="1"/>
  <c r="AZ5" i="2" l="1"/>
  <c r="F271" i="22"/>
  <c r="AW72" i="18"/>
  <c r="AW72" i="17"/>
  <c r="AW72" i="16"/>
  <c r="AW72" i="2"/>
  <c r="E231" i="22"/>
  <c r="E223" i="22"/>
  <c r="BE5" i="2"/>
  <c r="CA273" i="22"/>
  <c r="CB271" i="22"/>
  <c r="BZ271" i="22"/>
  <c r="BX271" i="22"/>
  <c r="CB264" i="22"/>
  <c r="BZ264" i="22"/>
  <c r="BX264" i="22"/>
  <c r="CA255" i="22"/>
  <c r="BY255" i="22"/>
  <c r="CA254" i="22"/>
  <c r="BY254" i="22"/>
  <c r="CA253" i="22"/>
  <c r="BY253" i="22"/>
  <c r="CA252" i="22"/>
  <c r="BY252" i="22"/>
  <c r="CA251" i="22"/>
  <c r="BY251" i="22"/>
  <c r="CA250" i="22"/>
  <c r="BY250" i="22"/>
  <c r="CA249" i="22"/>
  <c r="BY249" i="22"/>
  <c r="CA248" i="22"/>
  <c r="BY248" i="22"/>
  <c r="CA247" i="22"/>
  <c r="BY247" i="22"/>
  <c r="CB231" i="22"/>
  <c r="CB233" i="22" s="1"/>
  <c r="CB243" i="22" s="1"/>
  <c r="BZ231" i="22"/>
  <c r="BZ233" i="22" s="1"/>
  <c r="BZ243" i="22" s="1"/>
  <c r="BX231" i="22"/>
  <c r="BX233" i="22" s="1"/>
  <c r="BX243" i="22" s="1"/>
  <c r="BW231" i="22"/>
  <c r="BW233" i="22" s="1"/>
  <c r="BW243" i="22" s="1"/>
  <c r="CB225" i="22"/>
  <c r="CB242" i="22" s="1"/>
  <c r="BZ225" i="22"/>
  <c r="BZ242" i="22" s="1"/>
  <c r="BX225" i="22"/>
  <c r="BX242" i="22" s="1"/>
  <c r="CB215" i="22"/>
  <c r="BZ215" i="22"/>
  <c r="BX215" i="22"/>
  <c r="BW215" i="22"/>
  <c r="CB211" i="22"/>
  <c r="BZ211" i="22"/>
  <c r="BX211" i="22"/>
  <c r="BW211" i="22"/>
  <c r="CB207" i="22"/>
  <c r="BZ207" i="22"/>
  <c r="BX207" i="22"/>
  <c r="BW207" i="22"/>
  <c r="CB203" i="22"/>
  <c r="BZ203" i="22"/>
  <c r="BX203" i="22"/>
  <c r="BW203" i="22"/>
  <c r="CB199" i="22"/>
  <c r="BZ199" i="22"/>
  <c r="BX199" i="22"/>
  <c r="BW199" i="22"/>
  <c r="CB195" i="22"/>
  <c r="BZ195" i="22"/>
  <c r="BX195" i="22"/>
  <c r="BW195" i="22"/>
  <c r="CB191" i="22"/>
  <c r="BZ191" i="22"/>
  <c r="BX191" i="22"/>
  <c r="BW191" i="22"/>
  <c r="CB187" i="22"/>
  <c r="BZ187" i="22"/>
  <c r="BX187" i="22"/>
  <c r="BW187" i="22"/>
  <c r="CB183" i="22"/>
  <c r="BZ183" i="22"/>
  <c r="BX183" i="22"/>
  <c r="BW183" i="22"/>
  <c r="CB179" i="22"/>
  <c r="BZ179" i="22"/>
  <c r="BX179" i="22"/>
  <c r="BW179" i="22"/>
  <c r="CB175" i="22"/>
  <c r="BZ175" i="22"/>
  <c r="BX175" i="22"/>
  <c r="BW175" i="22"/>
  <c r="CB171" i="22"/>
  <c r="BZ171" i="22"/>
  <c r="BX171" i="22"/>
  <c r="BW171" i="22"/>
  <c r="CB167" i="22"/>
  <c r="BZ167" i="22"/>
  <c r="BX167" i="22"/>
  <c r="BW167" i="22"/>
  <c r="CA160" i="22"/>
  <c r="BY160" i="22"/>
  <c r="CB158" i="22"/>
  <c r="CB160" i="22" s="1"/>
  <c r="CB239" i="22" s="1"/>
  <c r="BZ158" i="22"/>
  <c r="BZ160" i="22" s="1"/>
  <c r="BZ239" i="22" s="1"/>
  <c r="BX158" i="22"/>
  <c r="BX160" i="22" s="1"/>
  <c r="BX239" i="22" s="1"/>
  <c r="BW158" i="22"/>
  <c r="BW160" i="22" s="1"/>
  <c r="BW239" i="22" s="1"/>
  <c r="CB148" i="22"/>
  <c r="BZ148" i="22"/>
  <c r="BX148" i="22"/>
  <c r="BW148" i="22"/>
  <c r="CB144" i="22"/>
  <c r="BZ144" i="22"/>
  <c r="BX144" i="22"/>
  <c r="BW144" i="22"/>
  <c r="CB140" i="22"/>
  <c r="BZ140" i="22"/>
  <c r="BX140" i="22"/>
  <c r="BW140" i="22"/>
  <c r="CB136" i="22"/>
  <c r="BZ136" i="22"/>
  <c r="BX136" i="22"/>
  <c r="BW136" i="22"/>
  <c r="CB132" i="22"/>
  <c r="BZ132" i="22"/>
  <c r="BX132" i="22"/>
  <c r="BW132" i="22"/>
  <c r="CB128" i="22"/>
  <c r="BZ128" i="22"/>
  <c r="BX128" i="22"/>
  <c r="BW128" i="22"/>
  <c r="CB124" i="22"/>
  <c r="BZ124" i="22"/>
  <c r="BX124" i="22"/>
  <c r="BW124" i="22"/>
  <c r="CB120" i="22"/>
  <c r="BZ120" i="22"/>
  <c r="BX120" i="22"/>
  <c r="BW120" i="22"/>
  <c r="CB116" i="22"/>
  <c r="BZ116" i="22"/>
  <c r="BX116" i="22"/>
  <c r="BW116" i="22"/>
  <c r="CB108" i="22"/>
  <c r="CB112" i="22" s="1"/>
  <c r="BZ108" i="22"/>
  <c r="BZ112" i="22" s="1"/>
  <c r="BX108" i="22"/>
  <c r="BX112" i="22" s="1"/>
  <c r="BU108" i="22"/>
  <c r="BW112" i="22" s="1"/>
  <c r="CB99" i="22"/>
  <c r="BZ99" i="22"/>
  <c r="BX99" i="22"/>
  <c r="BW99" i="22"/>
  <c r="CB92" i="22"/>
  <c r="BZ92" i="22"/>
  <c r="BX92" i="22"/>
  <c r="CB90" i="22"/>
  <c r="BZ90" i="22"/>
  <c r="BX90" i="22"/>
  <c r="BU90" i="22"/>
  <c r="BW94" i="22" s="1"/>
  <c r="CA75" i="22"/>
  <c r="BY75" i="22"/>
  <c r="CA68" i="22"/>
  <c r="CA69" i="22" s="1"/>
  <c r="BY68" i="22"/>
  <c r="BY69" i="22" s="1"/>
  <c r="BV68" i="22"/>
  <c r="BV69" i="22" s="1"/>
  <c r="CA55" i="22"/>
  <c r="BY55" i="22"/>
  <c r="CA48" i="22"/>
  <c r="CA49" i="22" s="1"/>
  <c r="BY48" i="22"/>
  <c r="BY49" i="22" s="1"/>
  <c r="BV48" i="22"/>
  <c r="BV49" i="22" s="1"/>
  <c r="CA35" i="22"/>
  <c r="BY35" i="22"/>
  <c r="CA28" i="22"/>
  <c r="CA29" i="22" s="1"/>
  <c r="BY28" i="22"/>
  <c r="BY29" i="22" s="1"/>
  <c r="BV28" i="22"/>
  <c r="BV29" i="22" s="1"/>
  <c r="CA15" i="22"/>
  <c r="BZ15" i="22"/>
  <c r="BY15" i="22"/>
  <c r="CA11" i="22"/>
  <c r="BZ11" i="22"/>
  <c r="CA18" i="22" s="1"/>
  <c r="BZ24" i="22" s="1"/>
  <c r="BY8" i="22"/>
  <c r="BY9" i="22" s="1"/>
  <c r="BV8" i="22"/>
  <c r="BQ273" i="22"/>
  <c r="BR271" i="22"/>
  <c r="BP271" i="22"/>
  <c r="BN271" i="22"/>
  <c r="BR264" i="22"/>
  <c r="BP264" i="22"/>
  <c r="BN264" i="22"/>
  <c r="BQ255" i="22"/>
  <c r="BO255" i="22"/>
  <c r="BQ254" i="22"/>
  <c r="BO254" i="22"/>
  <c r="BQ253" i="22"/>
  <c r="BO253" i="22"/>
  <c r="BQ252" i="22"/>
  <c r="BO252" i="22"/>
  <c r="BQ251" i="22"/>
  <c r="BO251" i="22"/>
  <c r="BQ250" i="22"/>
  <c r="BO250" i="22"/>
  <c r="BQ249" i="22"/>
  <c r="BO249" i="22"/>
  <c r="BQ248" i="22"/>
  <c r="BO248" i="22"/>
  <c r="BQ247" i="22"/>
  <c r="BO247" i="22"/>
  <c r="BR231" i="22"/>
  <c r="BR233" i="22" s="1"/>
  <c r="BR243" i="22" s="1"/>
  <c r="BP231" i="22"/>
  <c r="BP233" i="22" s="1"/>
  <c r="BP243" i="22" s="1"/>
  <c r="BN231" i="22"/>
  <c r="BN233" i="22" s="1"/>
  <c r="BN243" i="22" s="1"/>
  <c r="BM231" i="22"/>
  <c r="BM233" i="22" s="1"/>
  <c r="BM243" i="22" s="1"/>
  <c r="BR225" i="22"/>
  <c r="BR242" i="22" s="1"/>
  <c r="BP225" i="22"/>
  <c r="BP242" i="22" s="1"/>
  <c r="BN225" i="22"/>
  <c r="BN242" i="22" s="1"/>
  <c r="BR215" i="22"/>
  <c r="BP215" i="22"/>
  <c r="BN215" i="22"/>
  <c r="BM215" i="22"/>
  <c r="BR211" i="22"/>
  <c r="BP211" i="22"/>
  <c r="BN211" i="22"/>
  <c r="BM211" i="22"/>
  <c r="BR207" i="22"/>
  <c r="BP207" i="22"/>
  <c r="BN207" i="22"/>
  <c r="BM207" i="22"/>
  <c r="BR203" i="22"/>
  <c r="BP203" i="22"/>
  <c r="BN203" i="22"/>
  <c r="BM203" i="22"/>
  <c r="BR199" i="22"/>
  <c r="BP199" i="22"/>
  <c r="BN199" i="22"/>
  <c r="BM199" i="22"/>
  <c r="BR195" i="22"/>
  <c r="BP195" i="22"/>
  <c r="BN195" i="22"/>
  <c r="BM195" i="22"/>
  <c r="BR191" i="22"/>
  <c r="BP191" i="22"/>
  <c r="BN191" i="22"/>
  <c r="BM191" i="22"/>
  <c r="BR187" i="22"/>
  <c r="BP187" i="22"/>
  <c r="BN187" i="22"/>
  <c r="BM187" i="22"/>
  <c r="BR183" i="22"/>
  <c r="BP183" i="22"/>
  <c r="BN183" i="22"/>
  <c r="BM183" i="22"/>
  <c r="BR179" i="22"/>
  <c r="BP179" i="22"/>
  <c r="BN179" i="22"/>
  <c r="BM179" i="22"/>
  <c r="BR175" i="22"/>
  <c r="BP175" i="22"/>
  <c r="BN175" i="22"/>
  <c r="BM175" i="22"/>
  <c r="BR171" i="22"/>
  <c r="BP171" i="22"/>
  <c r="BN171" i="22"/>
  <c r="BM171" i="22"/>
  <c r="BR167" i="22"/>
  <c r="BP167" i="22"/>
  <c r="BN167" i="22"/>
  <c r="BM167" i="22"/>
  <c r="BQ160" i="22"/>
  <c r="BO160" i="22"/>
  <c r="BR158" i="22"/>
  <c r="BR160" i="22" s="1"/>
  <c r="BR239" i="22" s="1"/>
  <c r="BP158" i="22"/>
  <c r="BP160" i="22" s="1"/>
  <c r="BP239" i="22" s="1"/>
  <c r="BN158" i="22"/>
  <c r="BN160" i="22" s="1"/>
  <c r="BN239" i="22" s="1"/>
  <c r="BM158" i="22"/>
  <c r="BM160" i="22" s="1"/>
  <c r="BM239" i="22" s="1"/>
  <c r="BR148" i="22"/>
  <c r="BP148" i="22"/>
  <c r="BN148" i="22"/>
  <c r="BM148" i="22"/>
  <c r="BR144" i="22"/>
  <c r="BP144" i="22"/>
  <c r="BN144" i="22"/>
  <c r="BM144" i="22"/>
  <c r="BR140" i="22"/>
  <c r="BP140" i="22"/>
  <c r="BN140" i="22"/>
  <c r="BM140" i="22"/>
  <c r="BR136" i="22"/>
  <c r="BP136" i="22"/>
  <c r="BN136" i="22"/>
  <c r="BM136" i="22"/>
  <c r="BR132" i="22"/>
  <c r="BP132" i="22"/>
  <c r="BN132" i="22"/>
  <c r="BM132" i="22"/>
  <c r="BR128" i="22"/>
  <c r="BP128" i="22"/>
  <c r="BN128" i="22"/>
  <c r="BM128" i="22"/>
  <c r="BR124" i="22"/>
  <c r="BP124" i="22"/>
  <c r="BN124" i="22"/>
  <c r="BM124" i="22"/>
  <c r="BR120" i="22"/>
  <c r="BP120" i="22"/>
  <c r="BN120" i="22"/>
  <c r="BM120" i="22"/>
  <c r="BR116" i="22"/>
  <c r="BP116" i="22"/>
  <c r="BN116" i="22"/>
  <c r="BM116" i="22"/>
  <c r="BR108" i="22"/>
  <c r="BR112" i="22" s="1"/>
  <c r="BP108" i="22"/>
  <c r="BP112" i="22" s="1"/>
  <c r="BN108" i="22"/>
  <c r="BN112" i="22" s="1"/>
  <c r="BK108" i="22"/>
  <c r="BM112" i="22" s="1"/>
  <c r="BR99" i="22"/>
  <c r="BP99" i="22"/>
  <c r="BN99" i="22"/>
  <c r="BM99" i="22"/>
  <c r="BR92" i="22"/>
  <c r="BP92" i="22"/>
  <c r="BN92" i="22"/>
  <c r="BR90" i="22"/>
  <c r="BP90" i="22"/>
  <c r="BN90" i="22"/>
  <c r="BN94" i="22" s="1"/>
  <c r="BK90" i="22"/>
  <c r="BM94" i="22" s="1"/>
  <c r="BQ75" i="22"/>
  <c r="BO75" i="22"/>
  <c r="BQ68" i="22"/>
  <c r="BQ69" i="22" s="1"/>
  <c r="BO68" i="22"/>
  <c r="BO69" i="22" s="1"/>
  <c r="BL68" i="22"/>
  <c r="BL69" i="22" s="1"/>
  <c r="BQ55" i="22"/>
  <c r="BO55" i="22"/>
  <c r="BQ48" i="22"/>
  <c r="BQ49" i="22" s="1"/>
  <c r="BO48" i="22"/>
  <c r="BO49" i="22" s="1"/>
  <c r="BL48" i="22"/>
  <c r="BL49" i="22" s="1"/>
  <c r="BQ35" i="22"/>
  <c r="BO35" i="22"/>
  <c r="BQ28" i="22"/>
  <c r="BQ29" i="22" s="1"/>
  <c r="BO28" i="22"/>
  <c r="BO29" i="22" s="1"/>
  <c r="BL28" i="22"/>
  <c r="BL29" i="22" s="1"/>
  <c r="BQ15" i="22"/>
  <c r="BP15" i="22"/>
  <c r="BO15" i="22"/>
  <c r="BQ11" i="22"/>
  <c r="BP11" i="22"/>
  <c r="BQ18" i="22" s="1"/>
  <c r="BP24" i="22" s="1"/>
  <c r="BO8" i="22"/>
  <c r="BO9" i="22" s="1"/>
  <c r="BL8" i="22"/>
  <c r="BG273" i="22"/>
  <c r="BH271" i="22"/>
  <c r="BF271" i="22"/>
  <c r="BD271" i="22"/>
  <c r="BH264" i="22"/>
  <c r="BF264" i="22"/>
  <c r="BD264" i="22"/>
  <c r="BG255" i="22"/>
  <c r="BE255" i="22"/>
  <c r="BG254" i="22"/>
  <c r="BE254" i="22"/>
  <c r="BG253" i="22"/>
  <c r="BE253" i="22"/>
  <c r="BG252" i="22"/>
  <c r="BE252" i="22"/>
  <c r="BG251" i="22"/>
  <c r="BE251" i="22"/>
  <c r="BG250" i="22"/>
  <c r="BE250" i="22"/>
  <c r="BG249" i="22"/>
  <c r="BE249" i="22"/>
  <c r="BG248" i="22"/>
  <c r="BE248" i="22"/>
  <c r="BG247" i="22"/>
  <c r="BE247" i="22"/>
  <c r="BH231" i="22"/>
  <c r="BH233" i="22" s="1"/>
  <c r="BH243" i="22" s="1"/>
  <c r="BF231" i="22"/>
  <c r="BF233" i="22" s="1"/>
  <c r="BF243" i="22" s="1"/>
  <c r="BD231" i="22"/>
  <c r="BD233" i="22" s="1"/>
  <c r="BD243" i="22" s="1"/>
  <c r="BC231" i="22"/>
  <c r="BC233" i="22" s="1"/>
  <c r="BC243" i="22" s="1"/>
  <c r="BH225" i="22"/>
  <c r="BH242" i="22" s="1"/>
  <c r="BF225" i="22"/>
  <c r="BF242" i="22" s="1"/>
  <c r="BD225" i="22"/>
  <c r="BD242" i="22" s="1"/>
  <c r="BH215" i="22"/>
  <c r="BF215" i="22"/>
  <c r="BD215" i="22"/>
  <c r="BC215" i="22"/>
  <c r="BH211" i="22"/>
  <c r="BF211" i="22"/>
  <c r="BD211" i="22"/>
  <c r="BC211" i="22"/>
  <c r="BH207" i="22"/>
  <c r="BF207" i="22"/>
  <c r="BD207" i="22"/>
  <c r="BC207" i="22"/>
  <c r="BH203" i="22"/>
  <c r="BF203" i="22"/>
  <c r="BD203" i="22"/>
  <c r="BC203" i="22"/>
  <c r="BH199" i="22"/>
  <c r="BF199" i="22"/>
  <c r="BD199" i="22"/>
  <c r="BC199" i="22"/>
  <c r="BH195" i="22"/>
  <c r="BF195" i="22"/>
  <c r="BD195" i="22"/>
  <c r="BC195" i="22"/>
  <c r="BH191" i="22"/>
  <c r="BF191" i="22"/>
  <c r="BD191" i="22"/>
  <c r="BC191" i="22"/>
  <c r="BH187" i="22"/>
  <c r="BF187" i="22"/>
  <c r="BD187" i="22"/>
  <c r="BC187" i="22"/>
  <c r="BH183" i="22"/>
  <c r="BF183" i="22"/>
  <c r="BD183" i="22"/>
  <c r="BC183" i="22"/>
  <c r="BH179" i="22"/>
  <c r="BF179" i="22"/>
  <c r="BD179" i="22"/>
  <c r="BC179" i="22"/>
  <c r="BH175" i="22"/>
  <c r="BF175" i="22"/>
  <c r="BD175" i="22"/>
  <c r="BC175" i="22"/>
  <c r="BH171" i="22"/>
  <c r="BF171" i="22"/>
  <c r="BD171" i="22"/>
  <c r="BC171" i="22"/>
  <c r="BH167" i="22"/>
  <c r="BF167" i="22"/>
  <c r="BD167" i="22"/>
  <c r="BC167" i="22"/>
  <c r="BG160" i="22"/>
  <c r="BE160" i="22"/>
  <c r="BH158" i="22"/>
  <c r="BH160" i="22" s="1"/>
  <c r="BH239" i="22" s="1"/>
  <c r="BF158" i="22"/>
  <c r="BF160" i="22" s="1"/>
  <c r="BF239" i="22" s="1"/>
  <c r="BD158" i="22"/>
  <c r="BD160" i="22" s="1"/>
  <c r="BD239" i="22" s="1"/>
  <c r="BC158" i="22"/>
  <c r="BC160" i="22" s="1"/>
  <c r="BC239" i="22" s="1"/>
  <c r="BH148" i="22"/>
  <c r="BF148" i="22"/>
  <c r="BD148" i="22"/>
  <c r="BC148" i="22"/>
  <c r="BH144" i="22"/>
  <c r="BF144" i="22"/>
  <c r="BD144" i="22"/>
  <c r="BC144" i="22"/>
  <c r="BH140" i="22"/>
  <c r="BF140" i="22"/>
  <c r="BD140" i="22"/>
  <c r="BC140" i="22"/>
  <c r="BH136" i="22"/>
  <c r="BF136" i="22"/>
  <c r="BD136" i="22"/>
  <c r="BC136" i="22"/>
  <c r="BH132" i="22"/>
  <c r="BF132" i="22"/>
  <c r="BD132" i="22"/>
  <c r="BC132" i="22"/>
  <c r="BH128" i="22"/>
  <c r="BF128" i="22"/>
  <c r="BD128" i="22"/>
  <c r="BC128" i="22"/>
  <c r="BH124" i="22"/>
  <c r="BF124" i="22"/>
  <c r="BD124" i="22"/>
  <c r="BC124" i="22"/>
  <c r="BH120" i="22"/>
  <c r="BF120" i="22"/>
  <c r="BD120" i="22"/>
  <c r="BC120" i="22"/>
  <c r="BH116" i="22"/>
  <c r="BF116" i="22"/>
  <c r="BD116" i="22"/>
  <c r="BC116" i="22"/>
  <c r="BH108" i="22"/>
  <c r="BH112" i="22" s="1"/>
  <c r="BF108" i="22"/>
  <c r="BF112" i="22" s="1"/>
  <c r="BD108" i="22"/>
  <c r="BD112" i="22" s="1"/>
  <c r="BA108" i="22"/>
  <c r="BC112" i="22" s="1"/>
  <c r="BH99" i="22"/>
  <c r="BF99" i="22"/>
  <c r="BD99" i="22"/>
  <c r="BC99" i="22"/>
  <c r="BH92" i="22"/>
  <c r="BF92" i="22"/>
  <c r="BD92" i="22"/>
  <c r="BH90" i="22"/>
  <c r="BF90" i="22"/>
  <c r="BD90" i="22"/>
  <c r="BA90" i="22"/>
  <c r="BC94" i="22" s="1"/>
  <c r="BG75" i="22"/>
  <c r="BE75" i="22"/>
  <c r="BG68" i="22"/>
  <c r="BG69" i="22" s="1"/>
  <c r="BE68" i="22"/>
  <c r="BE69" i="22" s="1"/>
  <c r="BB68" i="22"/>
  <c r="BB69" i="22" s="1"/>
  <c r="BG55" i="22"/>
  <c r="BE55" i="22"/>
  <c r="BG48" i="22"/>
  <c r="BG49" i="22" s="1"/>
  <c r="BE48" i="22"/>
  <c r="BE49" i="22" s="1"/>
  <c r="BB48" i="22"/>
  <c r="BB49" i="22" s="1"/>
  <c r="BG35" i="22"/>
  <c r="BE35" i="22"/>
  <c r="BG28" i="22"/>
  <c r="BG29" i="22" s="1"/>
  <c r="BE28" i="22"/>
  <c r="BE29" i="22" s="1"/>
  <c r="BB28" i="22"/>
  <c r="BB29" i="22" s="1"/>
  <c r="BG15" i="22"/>
  <c r="BF15" i="22"/>
  <c r="BE15" i="22"/>
  <c r="BG11" i="22"/>
  <c r="BF11" i="22"/>
  <c r="BG18" i="22" s="1"/>
  <c r="BF24" i="22" s="1"/>
  <c r="BE8" i="22"/>
  <c r="BE9" i="22" s="1"/>
  <c r="BB8" i="22"/>
  <c r="AW273" i="22"/>
  <c r="AX271" i="22"/>
  <c r="AV271" i="22"/>
  <c r="AT271" i="22"/>
  <c r="AX264" i="22"/>
  <c r="AV264" i="22"/>
  <c r="AT264" i="22"/>
  <c r="AW255" i="22"/>
  <c r="AU255" i="22"/>
  <c r="AW254" i="22"/>
  <c r="AU254" i="22"/>
  <c r="AW253" i="22"/>
  <c r="AU253" i="22"/>
  <c r="AW252" i="22"/>
  <c r="AU252" i="22"/>
  <c r="AW251" i="22"/>
  <c r="AU251" i="22"/>
  <c r="AW250" i="22"/>
  <c r="AU250" i="22"/>
  <c r="AW249" i="22"/>
  <c r="AU249" i="22"/>
  <c r="AW248" i="22"/>
  <c r="AU248" i="22"/>
  <c r="AW247" i="22"/>
  <c r="AU247" i="22"/>
  <c r="AX231" i="22"/>
  <c r="AX233" i="22" s="1"/>
  <c r="AX243" i="22" s="1"/>
  <c r="AV231" i="22"/>
  <c r="AV233" i="22" s="1"/>
  <c r="AV243" i="22" s="1"/>
  <c r="AT231" i="22"/>
  <c r="AT233" i="22" s="1"/>
  <c r="AT243" i="22" s="1"/>
  <c r="AS231" i="22"/>
  <c r="AS233" i="22" s="1"/>
  <c r="AS243" i="22" s="1"/>
  <c r="AX225" i="22"/>
  <c r="AX242" i="22" s="1"/>
  <c r="AV225" i="22"/>
  <c r="AV242" i="22" s="1"/>
  <c r="AT225" i="22"/>
  <c r="AT242" i="22" s="1"/>
  <c r="AX215" i="22"/>
  <c r="AV215" i="22"/>
  <c r="AT215" i="22"/>
  <c r="AS215" i="22"/>
  <c r="AX211" i="22"/>
  <c r="AV211" i="22"/>
  <c r="AT211" i="22"/>
  <c r="AS211" i="22"/>
  <c r="AX207" i="22"/>
  <c r="AV207" i="22"/>
  <c r="AT207" i="22"/>
  <c r="AS207" i="22"/>
  <c r="AX203" i="22"/>
  <c r="AV203" i="22"/>
  <c r="AT203" i="22"/>
  <c r="AS203" i="22"/>
  <c r="AX199" i="22"/>
  <c r="AV199" i="22"/>
  <c r="AT199" i="22"/>
  <c r="AS199" i="22"/>
  <c r="AX195" i="22"/>
  <c r="AV195" i="22"/>
  <c r="AT195" i="22"/>
  <c r="AS195" i="22"/>
  <c r="AX191" i="22"/>
  <c r="AV191" i="22"/>
  <c r="AT191" i="22"/>
  <c r="AS191" i="22"/>
  <c r="AX187" i="22"/>
  <c r="AV187" i="22"/>
  <c r="AT187" i="22"/>
  <c r="AS187" i="22"/>
  <c r="AX183" i="22"/>
  <c r="AV183" i="22"/>
  <c r="AT183" i="22"/>
  <c r="AS183" i="22"/>
  <c r="AX179" i="22"/>
  <c r="AV179" i="22"/>
  <c r="AT179" i="22"/>
  <c r="AS179" i="22"/>
  <c r="AX175" i="22"/>
  <c r="AV175" i="22"/>
  <c r="AT175" i="22"/>
  <c r="AS175" i="22"/>
  <c r="AX171" i="22"/>
  <c r="AV171" i="22"/>
  <c r="AT171" i="22"/>
  <c r="AS171" i="22"/>
  <c r="AX167" i="22"/>
  <c r="AV167" i="22"/>
  <c r="AT167" i="22"/>
  <c r="AS167" i="22"/>
  <c r="AW160" i="22"/>
  <c r="AU160" i="22"/>
  <c r="AX158" i="22"/>
  <c r="AX160" i="22" s="1"/>
  <c r="AX239" i="22" s="1"/>
  <c r="AV158" i="22"/>
  <c r="AV160" i="22" s="1"/>
  <c r="AV239" i="22" s="1"/>
  <c r="AT158" i="22"/>
  <c r="AT160" i="22" s="1"/>
  <c r="AT239" i="22" s="1"/>
  <c r="AS158" i="22"/>
  <c r="AS160" i="22" s="1"/>
  <c r="AS239" i="22" s="1"/>
  <c r="AX148" i="22"/>
  <c r="AV148" i="22"/>
  <c r="AT148" i="22"/>
  <c r="AS148" i="22"/>
  <c r="AX144" i="22"/>
  <c r="AV144" i="22"/>
  <c r="AT144" i="22"/>
  <c r="AS144" i="22"/>
  <c r="AX140" i="22"/>
  <c r="AV140" i="22"/>
  <c r="AT140" i="22"/>
  <c r="AS140" i="22"/>
  <c r="AX136" i="22"/>
  <c r="AV136" i="22"/>
  <c r="AT136" i="22"/>
  <c r="AS136" i="22"/>
  <c r="AX132" i="22"/>
  <c r="AV132" i="22"/>
  <c r="AT132" i="22"/>
  <c r="AS132" i="22"/>
  <c r="AX128" i="22"/>
  <c r="AV128" i="22"/>
  <c r="AT128" i="22"/>
  <c r="AS128" i="22"/>
  <c r="AX124" i="22"/>
  <c r="AV124" i="22"/>
  <c r="AT124" i="22"/>
  <c r="AS124" i="22"/>
  <c r="AX120" i="22"/>
  <c r="AV120" i="22"/>
  <c r="AT120" i="22"/>
  <c r="AS120" i="22"/>
  <c r="AX116" i="22"/>
  <c r="AV116" i="22"/>
  <c r="AT116" i="22"/>
  <c r="AS116" i="22"/>
  <c r="AX108" i="22"/>
  <c r="AX112" i="22" s="1"/>
  <c r="AV108" i="22"/>
  <c r="AV112" i="22" s="1"/>
  <c r="AT108" i="22"/>
  <c r="AT112" i="22" s="1"/>
  <c r="AQ108" i="22"/>
  <c r="AS112" i="22" s="1"/>
  <c r="AX99" i="22"/>
  <c r="AV99" i="22"/>
  <c r="AT99" i="22"/>
  <c r="AS99" i="22"/>
  <c r="AX92" i="22"/>
  <c r="AV92" i="22"/>
  <c r="AT92" i="22"/>
  <c r="AX90" i="22"/>
  <c r="AV90" i="22"/>
  <c r="AT90" i="22"/>
  <c r="AQ90" i="22"/>
  <c r="AS94" i="22" s="1"/>
  <c r="AW75" i="22"/>
  <c r="AU75" i="22"/>
  <c r="AW68" i="22"/>
  <c r="AW69" i="22" s="1"/>
  <c r="AU68" i="22"/>
  <c r="AU69" i="22" s="1"/>
  <c r="AR68" i="22"/>
  <c r="AR69" i="22" s="1"/>
  <c r="AW55" i="22"/>
  <c r="AU55" i="22"/>
  <c r="AW48" i="22"/>
  <c r="AW49" i="22" s="1"/>
  <c r="AU48" i="22"/>
  <c r="AU49" i="22" s="1"/>
  <c r="AR48" i="22"/>
  <c r="AR49" i="22" s="1"/>
  <c r="AW35" i="22"/>
  <c r="AU35" i="22"/>
  <c r="AW28" i="22"/>
  <c r="AW29" i="22" s="1"/>
  <c r="AU28" i="22"/>
  <c r="AU29" i="22" s="1"/>
  <c r="AR28" i="22"/>
  <c r="AR29" i="22" s="1"/>
  <c r="AW15" i="22"/>
  <c r="AV15" i="22"/>
  <c r="AU15" i="22"/>
  <c r="AW11" i="22"/>
  <c r="AV11" i="22"/>
  <c r="AW18" i="22" s="1"/>
  <c r="AV24" i="22" s="1"/>
  <c r="AU8" i="22"/>
  <c r="AU9" i="22" s="1"/>
  <c r="AR8" i="22"/>
  <c r="AM273" i="22"/>
  <c r="AN271" i="22"/>
  <c r="AL271" i="22"/>
  <c r="AJ271" i="22"/>
  <c r="AN264" i="22"/>
  <c r="AL264" i="22"/>
  <c r="AJ264" i="22"/>
  <c r="AM255" i="22"/>
  <c r="AK255" i="22"/>
  <c r="AM254" i="22"/>
  <c r="AK254" i="22"/>
  <c r="AM253" i="22"/>
  <c r="AK253" i="22"/>
  <c r="AM252" i="22"/>
  <c r="AK252" i="22"/>
  <c r="AM251" i="22"/>
  <c r="AK251" i="22"/>
  <c r="AM250" i="22"/>
  <c r="AK250" i="22"/>
  <c r="AM249" i="22"/>
  <c r="AK249" i="22"/>
  <c r="AM248" i="22"/>
  <c r="AK248" i="22"/>
  <c r="AM247" i="22"/>
  <c r="AK247" i="22"/>
  <c r="AN231" i="22"/>
  <c r="AN233" i="22" s="1"/>
  <c r="AN243" i="22" s="1"/>
  <c r="AL231" i="22"/>
  <c r="AL233" i="22" s="1"/>
  <c r="AL243" i="22" s="1"/>
  <c r="AJ231" i="22"/>
  <c r="AJ233" i="22" s="1"/>
  <c r="AJ243" i="22" s="1"/>
  <c r="AI231" i="22"/>
  <c r="AI233" i="22" s="1"/>
  <c r="AI243" i="22" s="1"/>
  <c r="AN225" i="22"/>
  <c r="AN242" i="22" s="1"/>
  <c r="AL225" i="22"/>
  <c r="AL242" i="22" s="1"/>
  <c r="AJ225" i="22"/>
  <c r="AJ242" i="22" s="1"/>
  <c r="AN215" i="22"/>
  <c r="AL215" i="22"/>
  <c r="AJ215" i="22"/>
  <c r="AI215" i="22"/>
  <c r="AN211" i="22"/>
  <c r="AL211" i="22"/>
  <c r="AJ211" i="22"/>
  <c r="AI211" i="22"/>
  <c r="AN207" i="22"/>
  <c r="AL207" i="22"/>
  <c r="AJ207" i="22"/>
  <c r="AI207" i="22"/>
  <c r="AN203" i="22"/>
  <c r="AL203" i="22"/>
  <c r="AJ203" i="22"/>
  <c r="AI203" i="22"/>
  <c r="AN199" i="22"/>
  <c r="AL199" i="22"/>
  <c r="AJ199" i="22"/>
  <c r="AI199" i="22"/>
  <c r="AN195" i="22"/>
  <c r="AL195" i="22"/>
  <c r="AJ195" i="22"/>
  <c r="AI195" i="22"/>
  <c r="AN191" i="22"/>
  <c r="AL191" i="22"/>
  <c r="AJ191" i="22"/>
  <c r="AI191" i="22"/>
  <c r="AN187" i="22"/>
  <c r="AL187" i="22"/>
  <c r="AJ187" i="22"/>
  <c r="AI187" i="22"/>
  <c r="AN183" i="22"/>
  <c r="AL183" i="22"/>
  <c r="AJ183" i="22"/>
  <c r="AI183" i="22"/>
  <c r="AN179" i="22"/>
  <c r="AL179" i="22"/>
  <c r="AJ179" i="22"/>
  <c r="AI179" i="22"/>
  <c r="AN175" i="22"/>
  <c r="AL175" i="22"/>
  <c r="AJ175" i="22"/>
  <c r="AI175" i="22"/>
  <c r="AN171" i="22"/>
  <c r="AL171" i="22"/>
  <c r="AJ171" i="22"/>
  <c r="AI171" i="22"/>
  <c r="AN167" i="22"/>
  <c r="AL167" i="22"/>
  <c r="AJ167" i="22"/>
  <c r="AI167" i="22"/>
  <c r="AM160" i="22"/>
  <c r="AK160" i="22"/>
  <c r="AN158" i="22"/>
  <c r="AN160" i="22" s="1"/>
  <c r="AN239" i="22" s="1"/>
  <c r="AL158" i="22"/>
  <c r="AL160" i="22" s="1"/>
  <c r="AL239" i="22" s="1"/>
  <c r="AJ158" i="22"/>
  <c r="AJ160" i="22" s="1"/>
  <c r="AJ239" i="22" s="1"/>
  <c r="AI158" i="22"/>
  <c r="AI160" i="22" s="1"/>
  <c r="AI239" i="22" s="1"/>
  <c r="AN148" i="22"/>
  <c r="AL148" i="22"/>
  <c r="AJ148" i="22"/>
  <c r="AI148" i="22"/>
  <c r="AN144" i="22"/>
  <c r="AL144" i="22"/>
  <c r="AJ144" i="22"/>
  <c r="AI144" i="22"/>
  <c r="AN140" i="22"/>
  <c r="AL140" i="22"/>
  <c r="AJ140" i="22"/>
  <c r="AI140" i="22"/>
  <c r="AN136" i="22"/>
  <c r="AL136" i="22"/>
  <c r="AJ136" i="22"/>
  <c r="AI136" i="22"/>
  <c r="AN132" i="22"/>
  <c r="AL132" i="22"/>
  <c r="AJ132" i="22"/>
  <c r="AI132" i="22"/>
  <c r="AN128" i="22"/>
  <c r="AL128" i="22"/>
  <c r="AJ128" i="22"/>
  <c r="AI128" i="22"/>
  <c r="AN124" i="22"/>
  <c r="AL124" i="22"/>
  <c r="AJ124" i="22"/>
  <c r="AI124" i="22"/>
  <c r="AN120" i="22"/>
  <c r="AL120" i="22"/>
  <c r="AJ120" i="22"/>
  <c r="AI120" i="22"/>
  <c r="AN116" i="22"/>
  <c r="AL116" i="22"/>
  <c r="AJ116" i="22"/>
  <c r="AI116" i="22"/>
  <c r="AN108" i="22"/>
  <c r="AN112" i="22" s="1"/>
  <c r="AL108" i="22"/>
  <c r="AL112" i="22" s="1"/>
  <c r="AJ108" i="22"/>
  <c r="AJ112" i="22" s="1"/>
  <c r="AG108" i="22"/>
  <c r="AI112" i="22" s="1"/>
  <c r="AN99" i="22"/>
  <c r="AL99" i="22"/>
  <c r="AJ99" i="22"/>
  <c r="AI99" i="22"/>
  <c r="AN92" i="22"/>
  <c r="AL92" i="22"/>
  <c r="AJ92" i="22"/>
  <c r="AN90" i="22"/>
  <c r="AL90" i="22"/>
  <c r="AJ90" i="22"/>
  <c r="AG90" i="22"/>
  <c r="AI94" i="22" s="1"/>
  <c r="AM75" i="22"/>
  <c r="AK75" i="22"/>
  <c r="AM68" i="22"/>
  <c r="AM69" i="22" s="1"/>
  <c r="AK68" i="22"/>
  <c r="AK69" i="22" s="1"/>
  <c r="AH68" i="22"/>
  <c r="AH69" i="22" s="1"/>
  <c r="AM55" i="22"/>
  <c r="AK55" i="22"/>
  <c r="AM48" i="22"/>
  <c r="AM49" i="22" s="1"/>
  <c r="AK48" i="22"/>
  <c r="AK49" i="22" s="1"/>
  <c r="AH48" i="22"/>
  <c r="AH49" i="22" s="1"/>
  <c r="AM35" i="22"/>
  <c r="AK35" i="22"/>
  <c r="AM28" i="22"/>
  <c r="AM29" i="22" s="1"/>
  <c r="AK28" i="22"/>
  <c r="AK29" i="22" s="1"/>
  <c r="AH28" i="22"/>
  <c r="AH29" i="22" s="1"/>
  <c r="AM15" i="22"/>
  <c r="AL15" i="22"/>
  <c r="AK15" i="22"/>
  <c r="AM11" i="22"/>
  <c r="AL11" i="22"/>
  <c r="AM18" i="22" s="1"/>
  <c r="AL24" i="22" s="1"/>
  <c r="AK8" i="22"/>
  <c r="AK9" i="22" s="1"/>
  <c r="AH8" i="22"/>
  <c r="AC273" i="22"/>
  <c r="AD271" i="22"/>
  <c r="AB271" i="22"/>
  <c r="Z271" i="22"/>
  <c r="AD264" i="22"/>
  <c r="AB264" i="22"/>
  <c r="Z264" i="22"/>
  <c r="AC255" i="22"/>
  <c r="AA255" i="22"/>
  <c r="AC254" i="22"/>
  <c r="AA254" i="22"/>
  <c r="AC253" i="22"/>
  <c r="AA253" i="22"/>
  <c r="AC252" i="22"/>
  <c r="AA252" i="22"/>
  <c r="AC251" i="22"/>
  <c r="AA251" i="22"/>
  <c r="AC250" i="22"/>
  <c r="AA250" i="22"/>
  <c r="AC249" i="22"/>
  <c r="AA249" i="22"/>
  <c r="AC248" i="22"/>
  <c r="AA248" i="22"/>
  <c r="AC247" i="22"/>
  <c r="AA247" i="22"/>
  <c r="AD231" i="22"/>
  <c r="AD233" i="22" s="1"/>
  <c r="AD243" i="22" s="1"/>
  <c r="AB231" i="22"/>
  <c r="AB233" i="22" s="1"/>
  <c r="AB243" i="22" s="1"/>
  <c r="Z231" i="22"/>
  <c r="Z233" i="22" s="1"/>
  <c r="Z243" i="22" s="1"/>
  <c r="Y231" i="22"/>
  <c r="Y233" i="22" s="1"/>
  <c r="Y243" i="22" s="1"/>
  <c r="AD225" i="22"/>
  <c r="AD242" i="22" s="1"/>
  <c r="AB225" i="22"/>
  <c r="AB242" i="22" s="1"/>
  <c r="Z225" i="22"/>
  <c r="Z242" i="22" s="1"/>
  <c r="AD215" i="22"/>
  <c r="AB215" i="22"/>
  <c r="Z215" i="22"/>
  <c r="Y215" i="22"/>
  <c r="AD211" i="22"/>
  <c r="AB211" i="22"/>
  <c r="Z211" i="22"/>
  <c r="Y211" i="22"/>
  <c r="AD207" i="22"/>
  <c r="AB207" i="22"/>
  <c r="Z207" i="22"/>
  <c r="Y207" i="22"/>
  <c r="AD203" i="22"/>
  <c r="AB203" i="22"/>
  <c r="Z203" i="22"/>
  <c r="Y203" i="22"/>
  <c r="AD199" i="22"/>
  <c r="AB199" i="22"/>
  <c r="Z199" i="22"/>
  <c r="Y199" i="22"/>
  <c r="AD195" i="22"/>
  <c r="AB195" i="22"/>
  <c r="Z195" i="22"/>
  <c r="Y195" i="22"/>
  <c r="AD191" i="22"/>
  <c r="AB191" i="22"/>
  <c r="Z191" i="22"/>
  <c r="Y191" i="22"/>
  <c r="AD187" i="22"/>
  <c r="AB187" i="22"/>
  <c r="Z187" i="22"/>
  <c r="Y187" i="22"/>
  <c r="AD183" i="22"/>
  <c r="AB183" i="22"/>
  <c r="Z183" i="22"/>
  <c r="Y183" i="22"/>
  <c r="AD179" i="22"/>
  <c r="AB179" i="22"/>
  <c r="Z179" i="22"/>
  <c r="Y179" i="22"/>
  <c r="AD175" i="22"/>
  <c r="AB175" i="22"/>
  <c r="Z175" i="22"/>
  <c r="Y175" i="22"/>
  <c r="AD171" i="22"/>
  <c r="AB171" i="22"/>
  <c r="Z171" i="22"/>
  <c r="Y171" i="22"/>
  <c r="AD167" i="22"/>
  <c r="AB167" i="22"/>
  <c r="Z167" i="22"/>
  <c r="Y167" i="22"/>
  <c r="AC160" i="22"/>
  <c r="AA160" i="22"/>
  <c r="AD158" i="22"/>
  <c r="AD160" i="22" s="1"/>
  <c r="AD239" i="22" s="1"/>
  <c r="AB158" i="22"/>
  <c r="AB160" i="22" s="1"/>
  <c r="AB239" i="22" s="1"/>
  <c r="Z158" i="22"/>
  <c r="Z160" i="22" s="1"/>
  <c r="Z239" i="22" s="1"/>
  <c r="Y158" i="22"/>
  <c r="Y160" i="22" s="1"/>
  <c r="Y239" i="22" s="1"/>
  <c r="AD148" i="22"/>
  <c r="AB148" i="22"/>
  <c r="Z148" i="22"/>
  <c r="Y148" i="22"/>
  <c r="AD144" i="22"/>
  <c r="AB144" i="22"/>
  <c r="Z144" i="22"/>
  <c r="Y144" i="22"/>
  <c r="AD140" i="22"/>
  <c r="AB140" i="22"/>
  <c r="Z140" i="22"/>
  <c r="Y140" i="22"/>
  <c r="AD136" i="22"/>
  <c r="AB136" i="22"/>
  <c r="Z136" i="22"/>
  <c r="Y136" i="22"/>
  <c r="AD132" i="22"/>
  <c r="AB132" i="22"/>
  <c r="Z132" i="22"/>
  <c r="Y132" i="22"/>
  <c r="AD128" i="22"/>
  <c r="AB128" i="22"/>
  <c r="Z128" i="22"/>
  <c r="Y128" i="22"/>
  <c r="AD124" i="22"/>
  <c r="AB124" i="22"/>
  <c r="Z124" i="22"/>
  <c r="Y124" i="22"/>
  <c r="AD120" i="22"/>
  <c r="AB120" i="22"/>
  <c r="Z120" i="22"/>
  <c r="Y120" i="22"/>
  <c r="AD116" i="22"/>
  <c r="AB116" i="22"/>
  <c r="Z116" i="22"/>
  <c r="Y116" i="22"/>
  <c r="AD108" i="22"/>
  <c r="AD112" i="22" s="1"/>
  <c r="AB108" i="22"/>
  <c r="AB112" i="22" s="1"/>
  <c r="Z108" i="22"/>
  <c r="Z112" i="22" s="1"/>
  <c r="W108" i="22"/>
  <c r="Y112" i="22" s="1"/>
  <c r="AD99" i="22"/>
  <c r="AB99" i="22"/>
  <c r="Z99" i="22"/>
  <c r="Y99" i="22"/>
  <c r="AD92" i="22"/>
  <c r="AB92" i="22"/>
  <c r="Z92" i="22"/>
  <c r="AD90" i="22"/>
  <c r="AB90" i="22"/>
  <c r="Z90" i="22"/>
  <c r="W90" i="22"/>
  <c r="Y94" i="22" s="1"/>
  <c r="AC75" i="22"/>
  <c r="AA75" i="22"/>
  <c r="AC68" i="22"/>
  <c r="AC69" i="22" s="1"/>
  <c r="AA68" i="22"/>
  <c r="AA69" i="22" s="1"/>
  <c r="X68" i="22"/>
  <c r="X69" i="22" s="1"/>
  <c r="AC55" i="22"/>
  <c r="AA55" i="22"/>
  <c r="AC48" i="22"/>
  <c r="AC49" i="22" s="1"/>
  <c r="AA48" i="22"/>
  <c r="AA49" i="22" s="1"/>
  <c r="X48" i="22"/>
  <c r="X49" i="22" s="1"/>
  <c r="AC35" i="22"/>
  <c r="AA35" i="22"/>
  <c r="AC28" i="22"/>
  <c r="AC29" i="22" s="1"/>
  <c r="AA28" i="22"/>
  <c r="AA29" i="22" s="1"/>
  <c r="X28" i="22"/>
  <c r="X29" i="22" s="1"/>
  <c r="AC15" i="22"/>
  <c r="AB15" i="22"/>
  <c r="AA15" i="22"/>
  <c r="AC11" i="22"/>
  <c r="AB11" i="22"/>
  <c r="AC18" i="22" s="1"/>
  <c r="AB24" i="22" s="1"/>
  <c r="AA8" i="22"/>
  <c r="AA9" i="22" s="1"/>
  <c r="X8" i="22"/>
  <c r="CC75" i="22"/>
  <c r="CC68" i="22"/>
  <c r="CC69" i="22" s="1"/>
  <c r="CC55" i="22"/>
  <c r="CC48" i="22"/>
  <c r="CC49" i="22" s="1"/>
  <c r="CC35" i="22"/>
  <c r="CC28" i="22"/>
  <c r="CC29" i="22" s="1"/>
  <c r="CC15" i="22"/>
  <c r="CC8" i="22"/>
  <c r="CC9" i="22" s="1"/>
  <c r="BS75" i="22"/>
  <c r="BS68" i="22"/>
  <c r="BS69" i="22" s="1"/>
  <c r="BS55" i="22"/>
  <c r="BS48" i="22"/>
  <c r="BS49" i="22" s="1"/>
  <c r="BS35" i="22"/>
  <c r="BS28" i="22"/>
  <c r="BS29" i="22" s="1"/>
  <c r="BS15" i="22"/>
  <c r="BS8" i="22"/>
  <c r="BS9" i="22" s="1"/>
  <c r="BI75" i="22"/>
  <c r="BI68" i="22"/>
  <c r="BI69" i="22" s="1"/>
  <c r="BI55" i="22"/>
  <c r="BI48" i="22"/>
  <c r="BI49" i="22" s="1"/>
  <c r="BI35" i="22"/>
  <c r="BI28" i="22"/>
  <c r="BI29" i="22" s="1"/>
  <c r="BI15" i="22"/>
  <c r="BI8" i="22"/>
  <c r="BI9" i="22" s="1"/>
  <c r="AY75" i="22"/>
  <c r="AY68" i="22"/>
  <c r="AY69" i="22" s="1"/>
  <c r="AY55" i="22"/>
  <c r="AY48" i="22"/>
  <c r="AY49" i="22" s="1"/>
  <c r="AY35" i="22"/>
  <c r="AY28" i="22"/>
  <c r="AY29" i="22" s="1"/>
  <c r="AY15" i="22"/>
  <c r="AY8" i="22"/>
  <c r="AY9" i="22" s="1"/>
  <c r="AO75" i="22"/>
  <c r="AO68" i="22"/>
  <c r="AO69" i="22" s="1"/>
  <c r="AO55" i="22"/>
  <c r="AO48" i="22"/>
  <c r="AO49" i="22" s="1"/>
  <c r="AO35" i="22"/>
  <c r="AO28" i="22"/>
  <c r="AO29" i="22" s="1"/>
  <c r="AO15" i="22"/>
  <c r="AO8" i="22"/>
  <c r="AO9" i="22" s="1"/>
  <c r="AE75" i="22"/>
  <c r="AE68" i="22"/>
  <c r="AE69" i="22" s="1"/>
  <c r="AE55" i="22"/>
  <c r="AE48" i="22"/>
  <c r="AE49" i="22" s="1"/>
  <c r="AE35" i="22"/>
  <c r="AE28" i="22"/>
  <c r="AE29" i="22" s="1"/>
  <c r="AE15" i="22"/>
  <c r="AE8" i="22"/>
  <c r="AE9" i="22" s="1"/>
  <c r="AT94" i="22" l="1"/>
  <c r="BW150" i="22"/>
  <c r="BW238" i="22" s="1"/>
  <c r="AD94" i="22"/>
  <c r="AD101" i="22" s="1"/>
  <c r="AD237" i="22" s="1"/>
  <c r="BM150" i="22"/>
  <c r="BM238" i="22" s="1"/>
  <c r="AV94" i="22"/>
  <c r="AX94" i="22"/>
  <c r="AX101" i="22" s="1"/>
  <c r="AX237" i="22" s="1"/>
  <c r="BF94" i="22"/>
  <c r="AN249" i="22"/>
  <c r="AL253" i="22"/>
  <c r="BH249" i="22"/>
  <c r="BF253" i="22"/>
  <c r="BX249" i="22"/>
  <c r="BW253" i="22"/>
  <c r="BH253" i="22"/>
  <c r="BZ249" i="22"/>
  <c r="BX253" i="22"/>
  <c r="AS249" i="22"/>
  <c r="CB249" i="22"/>
  <c r="BZ253" i="22"/>
  <c r="BR94" i="22"/>
  <c r="AL94" i="22"/>
  <c r="AX253" i="22"/>
  <c r="BP249" i="22"/>
  <c r="BN253" i="22"/>
  <c r="AN94" i="22"/>
  <c r="AN101" i="22" s="1"/>
  <c r="AN237" i="22" s="1"/>
  <c r="AI249" i="22"/>
  <c r="BD94" i="22"/>
  <c r="BR249" i="22"/>
  <c r="BP253" i="22"/>
  <c r="BW248" i="22"/>
  <c r="Y150" i="22"/>
  <c r="Y238" i="22" s="1"/>
  <c r="AJ249" i="22"/>
  <c r="AI253" i="22"/>
  <c r="BR253" i="22"/>
  <c r="AL249" i="22"/>
  <c r="AJ253" i="22"/>
  <c r="BH94" i="22"/>
  <c r="BH101" i="22" s="1"/>
  <c r="BH237" i="22" s="1"/>
  <c r="BC249" i="22"/>
  <c r="BX94" i="22"/>
  <c r="Z94" i="22"/>
  <c r="AS150" i="22"/>
  <c r="AS238" i="22" s="1"/>
  <c r="BD249" i="22"/>
  <c r="BC253" i="22"/>
  <c r="BZ94" i="22"/>
  <c r="AB94" i="22"/>
  <c r="AN253" i="22"/>
  <c r="BF249" i="22"/>
  <c r="BD253" i="22"/>
  <c r="CB94" i="22"/>
  <c r="CB101" i="22" s="1"/>
  <c r="CB237" i="22" s="1"/>
  <c r="BW249" i="22"/>
  <c r="AI150" i="22"/>
  <c r="AI238" i="22" s="1"/>
  <c r="AT249" i="22"/>
  <c r="AS253" i="22"/>
  <c r="BP94" i="22"/>
  <c r="CB253" i="22"/>
  <c r="AV249" i="22"/>
  <c r="AT253" i="22"/>
  <c r="BR101" i="22"/>
  <c r="BR237" i="22" s="1"/>
  <c r="BM249" i="22"/>
  <c r="AJ94" i="22"/>
  <c r="AX249" i="22"/>
  <c r="AV253" i="22"/>
  <c r="BC150" i="22"/>
  <c r="BC238" i="22" s="1"/>
  <c r="BM248" i="22" s="1"/>
  <c r="BN249" i="22"/>
  <c r="BM253" i="22"/>
  <c r="BV9" i="22"/>
  <c r="BY10" i="22"/>
  <c r="BX11" i="22" s="1"/>
  <c r="BZ16" i="22"/>
  <c r="BZ25" i="22" s="1"/>
  <c r="CA16" i="22"/>
  <c r="BV30" i="22"/>
  <c r="BU31" i="22" s="1"/>
  <c r="BY30" i="22"/>
  <c r="BX31" i="22" s="1"/>
  <c r="CA30" i="22"/>
  <c r="BZ31" i="22" s="1"/>
  <c r="BV50" i="22"/>
  <c r="BU51" i="22" s="1"/>
  <c r="BY50" i="22"/>
  <c r="BX51" i="22" s="1"/>
  <c r="CA50" i="22"/>
  <c r="BZ51" i="22" s="1"/>
  <c r="BV70" i="22"/>
  <c r="BU71" i="22" s="1"/>
  <c r="BY70" i="22"/>
  <c r="BX71" i="22" s="1"/>
  <c r="CA70" i="22"/>
  <c r="BZ71" i="22" s="1"/>
  <c r="BX150" i="22"/>
  <c r="BX238" i="22" s="1"/>
  <c r="BZ150" i="22"/>
  <c r="BZ238" i="22" s="1"/>
  <c r="CB150" i="22"/>
  <c r="CB238" i="22" s="1"/>
  <c r="BW217" i="22"/>
  <c r="BX217" i="22"/>
  <c r="BZ217" i="22"/>
  <c r="CB217" i="22"/>
  <c r="BX252" i="22"/>
  <c r="BX244" i="22"/>
  <c r="BZ252" i="22"/>
  <c r="BZ244" i="22"/>
  <c r="CB252" i="22"/>
  <c r="CB244" i="22"/>
  <c r="BX273" i="22"/>
  <c r="BZ273" i="22"/>
  <c r="CB273" i="22"/>
  <c r="BL9" i="22"/>
  <c r="BO10" i="22"/>
  <c r="BN11" i="22" s="1"/>
  <c r="BP16" i="22"/>
  <c r="BP25" i="22" s="1"/>
  <c r="BQ16" i="22"/>
  <c r="BL30" i="22"/>
  <c r="BK31" i="22" s="1"/>
  <c r="BO30" i="22"/>
  <c r="BN31" i="22" s="1"/>
  <c r="BQ30" i="22"/>
  <c r="BP31" i="22" s="1"/>
  <c r="BL50" i="22"/>
  <c r="BK51" i="22" s="1"/>
  <c r="BO50" i="22"/>
  <c r="BN51" i="22" s="1"/>
  <c r="BQ50" i="22"/>
  <c r="BP51" i="22" s="1"/>
  <c r="BL70" i="22"/>
  <c r="BK71" i="22" s="1"/>
  <c r="BO70" i="22"/>
  <c r="BN71" i="22" s="1"/>
  <c r="BQ70" i="22"/>
  <c r="BP71" i="22" s="1"/>
  <c r="BN150" i="22"/>
  <c r="BN238" i="22" s="1"/>
  <c r="BP150" i="22"/>
  <c r="BP238" i="22" s="1"/>
  <c r="BR150" i="22"/>
  <c r="BR238" i="22" s="1"/>
  <c r="BM217" i="22"/>
  <c r="BN217" i="22"/>
  <c r="BP217" i="22"/>
  <c r="BR217" i="22"/>
  <c r="BN252" i="22"/>
  <c r="BN244" i="22"/>
  <c r="BP252" i="22"/>
  <c r="BP244" i="22"/>
  <c r="BR252" i="22"/>
  <c r="BR244" i="22"/>
  <c r="BN273" i="22"/>
  <c r="BP273" i="22"/>
  <c r="BR273" i="22"/>
  <c r="BB9" i="22"/>
  <c r="BE10" i="22"/>
  <c r="BD11" i="22" s="1"/>
  <c r="BF16" i="22"/>
  <c r="BF25" i="22" s="1"/>
  <c r="BG16" i="22"/>
  <c r="BB30" i="22"/>
  <c r="BA31" i="22" s="1"/>
  <c r="BE30" i="22"/>
  <c r="BD31" i="22" s="1"/>
  <c r="BG30" i="22"/>
  <c r="BF31" i="22" s="1"/>
  <c r="BB50" i="22"/>
  <c r="BA51" i="22" s="1"/>
  <c r="BE50" i="22"/>
  <c r="BD51" i="22" s="1"/>
  <c r="BG50" i="22"/>
  <c r="BF51" i="22" s="1"/>
  <c r="BB70" i="22"/>
  <c r="BA71" i="22" s="1"/>
  <c r="BE70" i="22"/>
  <c r="BD71" i="22" s="1"/>
  <c r="BG70" i="22"/>
  <c r="BF71" i="22" s="1"/>
  <c r="BD150" i="22"/>
  <c r="BD238" i="22" s="1"/>
  <c r="BF150" i="22"/>
  <c r="BF238" i="22" s="1"/>
  <c r="BH150" i="22"/>
  <c r="BH238" i="22" s="1"/>
  <c r="BC217" i="22"/>
  <c r="BD217" i="22"/>
  <c r="BF217" i="22"/>
  <c r="BH217" i="22"/>
  <c r="BD252" i="22"/>
  <c r="BD244" i="22"/>
  <c r="BF252" i="22"/>
  <c r="BF244" i="22"/>
  <c r="BH252" i="22"/>
  <c r="BH244" i="22"/>
  <c r="BD273" i="22"/>
  <c r="BF273" i="22"/>
  <c r="BH273" i="22"/>
  <c r="AR9" i="22"/>
  <c r="AU10" i="22"/>
  <c r="AT11" i="22" s="1"/>
  <c r="AV16" i="22"/>
  <c r="AV25" i="22" s="1"/>
  <c r="AW16" i="22"/>
  <c r="AR30" i="22"/>
  <c r="AQ31" i="22" s="1"/>
  <c r="AU30" i="22"/>
  <c r="AT31" i="22" s="1"/>
  <c r="AW30" i="22"/>
  <c r="AV31" i="22" s="1"/>
  <c r="AR50" i="22"/>
  <c r="AQ51" i="22" s="1"/>
  <c r="AU50" i="22"/>
  <c r="AT51" i="22" s="1"/>
  <c r="AW50" i="22"/>
  <c r="AV51" i="22" s="1"/>
  <c r="AR70" i="22"/>
  <c r="AQ71" i="22" s="1"/>
  <c r="AU70" i="22"/>
  <c r="AT71" i="22" s="1"/>
  <c r="AW70" i="22"/>
  <c r="AV71" i="22" s="1"/>
  <c r="AT150" i="22"/>
  <c r="AT238" i="22" s="1"/>
  <c r="AV150" i="22"/>
  <c r="AV238" i="22" s="1"/>
  <c r="AX150" i="22"/>
  <c r="AX238" i="22" s="1"/>
  <c r="AS217" i="22"/>
  <c r="AT217" i="22"/>
  <c r="AV217" i="22"/>
  <c r="AX217" i="22"/>
  <c r="AT252" i="22"/>
  <c r="AT244" i="22"/>
  <c r="AV252" i="22"/>
  <c r="AV244" i="22"/>
  <c r="AX252" i="22"/>
  <c r="AX244" i="22"/>
  <c r="AT273" i="22"/>
  <c r="AV273" i="22"/>
  <c r="AX273" i="22"/>
  <c r="AH9" i="22"/>
  <c r="AK10" i="22"/>
  <c r="AJ11" i="22" s="1"/>
  <c r="AL16" i="22"/>
  <c r="AL25" i="22" s="1"/>
  <c r="AM16" i="22"/>
  <c r="AH30" i="22"/>
  <c r="AG31" i="22" s="1"/>
  <c r="AK30" i="22"/>
  <c r="AJ31" i="22" s="1"/>
  <c r="AM30" i="22"/>
  <c r="AL31" i="22" s="1"/>
  <c r="AH50" i="22"/>
  <c r="AG51" i="22" s="1"/>
  <c r="AK50" i="22"/>
  <c r="AJ51" i="22" s="1"/>
  <c r="AM50" i="22"/>
  <c r="AL51" i="22" s="1"/>
  <c r="AH70" i="22"/>
  <c r="AG71" i="22" s="1"/>
  <c r="AK70" i="22"/>
  <c r="AJ71" i="22" s="1"/>
  <c r="AM70" i="22"/>
  <c r="AL71" i="22" s="1"/>
  <c r="AJ150" i="22"/>
  <c r="AJ238" i="22" s="1"/>
  <c r="AL150" i="22"/>
  <c r="AL238" i="22" s="1"/>
  <c r="AN150" i="22"/>
  <c r="AN238" i="22" s="1"/>
  <c r="AI217" i="22"/>
  <c r="AJ217" i="22"/>
  <c r="AL217" i="22"/>
  <c r="AN217" i="22"/>
  <c r="AJ252" i="22"/>
  <c r="AJ244" i="22"/>
  <c r="AL252" i="22"/>
  <c r="AL244" i="22"/>
  <c r="AN252" i="22"/>
  <c r="AN244" i="22"/>
  <c r="AJ273" i="22"/>
  <c r="AL273" i="22"/>
  <c r="AN273" i="22"/>
  <c r="X9" i="22"/>
  <c r="AA10" i="22"/>
  <c r="Z11" i="22" s="1"/>
  <c r="AB16" i="22"/>
  <c r="AB25" i="22" s="1"/>
  <c r="AC16" i="22"/>
  <c r="X30" i="22"/>
  <c r="W31" i="22" s="1"/>
  <c r="AA30" i="22"/>
  <c r="Z31" i="22" s="1"/>
  <c r="AC30" i="22"/>
  <c r="AB31" i="22" s="1"/>
  <c r="X50" i="22"/>
  <c r="W51" i="22" s="1"/>
  <c r="AA50" i="22"/>
  <c r="Z51" i="22" s="1"/>
  <c r="AC50" i="22"/>
  <c r="AB51" i="22" s="1"/>
  <c r="X70" i="22"/>
  <c r="W71" i="22" s="1"/>
  <c r="AA70" i="22"/>
  <c r="Z71" i="22" s="1"/>
  <c r="AC70" i="22"/>
  <c r="AB71" i="22" s="1"/>
  <c r="Z150" i="22"/>
  <c r="Z238" i="22" s="1"/>
  <c r="AB150" i="22"/>
  <c r="AB238" i="22" s="1"/>
  <c r="AD150" i="22"/>
  <c r="AD238" i="22" s="1"/>
  <c r="Y217" i="22"/>
  <c r="Z217" i="22"/>
  <c r="AB217" i="22"/>
  <c r="AD217" i="22"/>
  <c r="Z244" i="22"/>
  <c r="AB244" i="22"/>
  <c r="AD244" i="22"/>
  <c r="Z273" i="22"/>
  <c r="AB273" i="22"/>
  <c r="AD273" i="22"/>
  <c r="AY50" i="22"/>
  <c r="AX51" i="22" s="1"/>
  <c r="AY54" i="22" s="1"/>
  <c r="AY70" i="22"/>
  <c r="AX71" i="22" s="1"/>
  <c r="AY73" i="22" s="1"/>
  <c r="CC70" i="22"/>
  <c r="CB71" i="22" s="1"/>
  <c r="CC50" i="22"/>
  <c r="CB51" i="22" s="1"/>
  <c r="CC10" i="22"/>
  <c r="CB11" i="22" s="1"/>
  <c r="CC30" i="22"/>
  <c r="CB31" i="22" s="1"/>
  <c r="BS50" i="22"/>
  <c r="BR51" i="22" s="1"/>
  <c r="BS30" i="22"/>
  <c r="BR31" i="22" s="1"/>
  <c r="BS10" i="22"/>
  <c r="BR11" i="22" s="1"/>
  <c r="BS70" i="22"/>
  <c r="BR71" i="22" s="1"/>
  <c r="BI50" i="22"/>
  <c r="BH51" i="22" s="1"/>
  <c r="BI30" i="22"/>
  <c r="BH31" i="22" s="1"/>
  <c r="BI10" i="22"/>
  <c r="BH11" i="22" s="1"/>
  <c r="BI70" i="22"/>
  <c r="BH71" i="22" s="1"/>
  <c r="AY30" i="22"/>
  <c r="AX31" i="22" s="1"/>
  <c r="AY10" i="22"/>
  <c r="AX11" i="22" s="1"/>
  <c r="AO70" i="22"/>
  <c r="AN71" i="22" s="1"/>
  <c r="AO10" i="22"/>
  <c r="AN11" i="22" s="1"/>
  <c r="AO50" i="22"/>
  <c r="AN51" i="22" s="1"/>
  <c r="AO30" i="22"/>
  <c r="AN31" i="22" s="1"/>
  <c r="AE30" i="22"/>
  <c r="AD31" i="22" s="1"/>
  <c r="AE70" i="22"/>
  <c r="AD71" i="22" s="1"/>
  <c r="AE10" i="22"/>
  <c r="AD11" i="22" s="1"/>
  <c r="AE50" i="22"/>
  <c r="AD51" i="22" s="1"/>
  <c r="B16" i="16"/>
  <c r="BR247" i="22" l="1"/>
  <c r="AX247" i="22"/>
  <c r="AY53" i="22"/>
  <c r="AS248" i="22"/>
  <c r="AL248" i="22"/>
  <c r="AN247" i="22"/>
  <c r="AY74" i="22"/>
  <c r="AY58" i="22"/>
  <c r="AX64" i="22" s="1"/>
  <c r="CB247" i="22"/>
  <c r="BZ248" i="22"/>
  <c r="BF248" i="22"/>
  <c r="BH247" i="22"/>
  <c r="AV248" i="22"/>
  <c r="BP248" i="22"/>
  <c r="BC248" i="22"/>
  <c r="AI248" i="22"/>
  <c r="AY78" i="22"/>
  <c r="AX84" i="22" s="1"/>
  <c r="CB254" i="22"/>
  <c r="BZ254" i="22"/>
  <c r="BX254" i="22"/>
  <c r="CB240" i="22"/>
  <c r="CB219" i="22"/>
  <c r="BZ240" i="22"/>
  <c r="BX240" i="22"/>
  <c r="BW240" i="22"/>
  <c r="CB248" i="22"/>
  <c r="BX248" i="22"/>
  <c r="CA78" i="22"/>
  <c r="BZ84" i="22" s="1"/>
  <c r="CA74" i="22"/>
  <c r="CA73" i="22"/>
  <c r="BY78" i="22"/>
  <c r="BX84" i="22" s="1"/>
  <c r="BY74" i="22"/>
  <c r="BY73" i="22"/>
  <c r="BV78" i="22"/>
  <c r="BU84" i="22" s="1"/>
  <c r="BV74" i="22"/>
  <c r="BV73" i="22"/>
  <c r="CA58" i="22"/>
  <c r="BZ64" i="22" s="1"/>
  <c r="CA54" i="22"/>
  <c r="CA53" i="22"/>
  <c r="BY58" i="22"/>
  <c r="BX64" i="22" s="1"/>
  <c r="BY54" i="22"/>
  <c r="BY53" i="22"/>
  <c r="BV58" i="22"/>
  <c r="BU64" i="22" s="1"/>
  <c r="BV54" i="22"/>
  <c r="BV53" i="22"/>
  <c r="CA38" i="22"/>
  <c r="BZ44" i="22" s="1"/>
  <c r="CA34" i="22"/>
  <c r="CA33" i="22"/>
  <c r="BY38" i="22"/>
  <c r="BX44" i="22" s="1"/>
  <c r="BY34" i="22"/>
  <c r="BY33" i="22"/>
  <c r="BV38" i="22"/>
  <c r="BU44" i="22" s="1"/>
  <c r="BV34" i="22"/>
  <c r="BV33" i="22"/>
  <c r="BY18" i="22"/>
  <c r="BX24" i="22" s="1"/>
  <c r="BY14" i="22"/>
  <c r="BY13" i="22"/>
  <c r="BV10" i="22"/>
  <c r="BU11" i="22" s="1"/>
  <c r="BR254" i="22"/>
  <c r="BP254" i="22"/>
  <c r="BN254" i="22"/>
  <c r="BR240" i="22"/>
  <c r="BR241" i="22" s="1"/>
  <c r="BR219" i="22"/>
  <c r="BP240" i="22"/>
  <c r="BN240" i="22"/>
  <c r="BM240" i="22"/>
  <c r="BR248" i="22"/>
  <c r="BN248" i="22"/>
  <c r="BQ78" i="22"/>
  <c r="BP84" i="22" s="1"/>
  <c r="BQ74" i="22"/>
  <c r="BQ73" i="22"/>
  <c r="BO78" i="22"/>
  <c r="BN84" i="22" s="1"/>
  <c r="BO74" i="22"/>
  <c r="BO73" i="22"/>
  <c r="BL78" i="22"/>
  <c r="BK84" i="22" s="1"/>
  <c r="BL74" i="22"/>
  <c r="BL73" i="22"/>
  <c r="BQ58" i="22"/>
  <c r="BP64" i="22" s="1"/>
  <c r="BQ54" i="22"/>
  <c r="BQ53" i="22"/>
  <c r="BO58" i="22"/>
  <c r="BN64" i="22" s="1"/>
  <c r="BO54" i="22"/>
  <c r="BO53" i="22"/>
  <c r="BL58" i="22"/>
  <c r="BK64" i="22" s="1"/>
  <c r="BL54" i="22"/>
  <c r="BL53" i="22"/>
  <c r="BQ38" i="22"/>
  <c r="BP44" i="22" s="1"/>
  <c r="BQ34" i="22"/>
  <c r="BQ33" i="22"/>
  <c r="BO38" i="22"/>
  <c r="BN44" i="22" s="1"/>
  <c r="BO34" i="22"/>
  <c r="BO33" i="22"/>
  <c r="BL38" i="22"/>
  <c r="BK44" i="22" s="1"/>
  <c r="BL34" i="22"/>
  <c r="BL33" i="22"/>
  <c r="BK35" i="22" s="1"/>
  <c r="BM36" i="22" s="1"/>
  <c r="BO18" i="22"/>
  <c r="BN24" i="22" s="1"/>
  <c r="BO14" i="22"/>
  <c r="BO13" i="22"/>
  <c r="BL10" i="22"/>
  <c r="BK11" i="22" s="1"/>
  <c r="BH254" i="22"/>
  <c r="BF254" i="22"/>
  <c r="BD254" i="22"/>
  <c r="BH240" i="22"/>
  <c r="BH219" i="22"/>
  <c r="BF240" i="22"/>
  <c r="BD240" i="22"/>
  <c r="BC240" i="22"/>
  <c r="BH248" i="22"/>
  <c r="BD248" i="22"/>
  <c r="BG78" i="22"/>
  <c r="BF84" i="22" s="1"/>
  <c r="BG74" i="22"/>
  <c r="BG73" i="22"/>
  <c r="BE78" i="22"/>
  <c r="BD84" i="22" s="1"/>
  <c r="BE74" i="22"/>
  <c r="BE73" i="22"/>
  <c r="BB78" i="22"/>
  <c r="BA84" i="22" s="1"/>
  <c r="BB74" i="22"/>
  <c r="BB73" i="22"/>
  <c r="BG58" i="22"/>
  <c r="BF64" i="22" s="1"/>
  <c r="BG54" i="22"/>
  <c r="BG53" i="22"/>
  <c r="BE58" i="22"/>
  <c r="BD64" i="22" s="1"/>
  <c r="BE54" i="22"/>
  <c r="BE53" i="22"/>
  <c r="BB58" i="22"/>
  <c r="BA64" i="22" s="1"/>
  <c r="BB54" i="22"/>
  <c r="BB53" i="22"/>
  <c r="BG38" i="22"/>
  <c r="BF44" i="22" s="1"/>
  <c r="BG34" i="22"/>
  <c r="BG33" i="22"/>
  <c r="BE38" i="22"/>
  <c r="BD44" i="22" s="1"/>
  <c r="BE34" i="22"/>
  <c r="BE33" i="22"/>
  <c r="BB38" i="22"/>
  <c r="BA44" i="22" s="1"/>
  <c r="BB34" i="22"/>
  <c r="BB33" i="22"/>
  <c r="BE18" i="22"/>
  <c r="BD24" i="22" s="1"/>
  <c r="BE14" i="22"/>
  <c r="BE13" i="22"/>
  <c r="BB10" i="22"/>
  <c r="BA11" i="22" s="1"/>
  <c r="AX75" i="22"/>
  <c r="AX76" i="22" s="1"/>
  <c r="AX55" i="22"/>
  <c r="AX56" i="22" s="1"/>
  <c r="AX65" i="22" s="1"/>
  <c r="AX254" i="22"/>
  <c r="AV254" i="22"/>
  <c r="AT254" i="22"/>
  <c r="AX240" i="22"/>
  <c r="AX219" i="22"/>
  <c r="AV240" i="22"/>
  <c r="AT240" i="22"/>
  <c r="AS240" i="22"/>
  <c r="AX248" i="22"/>
  <c r="AT248" i="22"/>
  <c r="AW78" i="22"/>
  <c r="AV84" i="22" s="1"/>
  <c r="AW74" i="22"/>
  <c r="AW73" i="22"/>
  <c r="AU78" i="22"/>
  <c r="AT84" i="22" s="1"/>
  <c r="AU74" i="22"/>
  <c r="AU73" i="22"/>
  <c r="AR78" i="22"/>
  <c r="AQ84" i="22" s="1"/>
  <c r="AR74" i="22"/>
  <c r="AR73" i="22"/>
  <c r="AW58" i="22"/>
  <c r="AV64" i="22" s="1"/>
  <c r="AW54" i="22"/>
  <c r="AW53" i="22"/>
  <c r="AU58" i="22"/>
  <c r="AT64" i="22" s="1"/>
  <c r="AU54" i="22"/>
  <c r="AU53" i="22"/>
  <c r="AR58" i="22"/>
  <c r="AQ64" i="22" s="1"/>
  <c r="AR54" i="22"/>
  <c r="AR53" i="22"/>
  <c r="AW38" i="22"/>
  <c r="AV44" i="22" s="1"/>
  <c r="AW34" i="22"/>
  <c r="AW33" i="22"/>
  <c r="AU38" i="22"/>
  <c r="AT44" i="22" s="1"/>
  <c r="AU34" i="22"/>
  <c r="AU33" i="22"/>
  <c r="AR38" i="22"/>
  <c r="AQ44" i="22" s="1"/>
  <c r="AR34" i="22"/>
  <c r="AR33" i="22"/>
  <c r="AU18" i="22"/>
  <c r="AT24" i="22" s="1"/>
  <c r="AU14" i="22"/>
  <c r="AU13" i="22"/>
  <c r="AR10" i="22"/>
  <c r="AQ11" i="22" s="1"/>
  <c r="AN254" i="22"/>
  <c r="AL254" i="22"/>
  <c r="AJ254" i="22"/>
  <c r="AN240" i="22"/>
  <c r="AN219" i="22"/>
  <c r="AL240" i="22"/>
  <c r="AJ240" i="22"/>
  <c r="AI240" i="22"/>
  <c r="AN248" i="22"/>
  <c r="AN241" i="22"/>
  <c r="AJ248" i="22"/>
  <c r="AM78" i="22"/>
  <c r="AL84" i="22" s="1"/>
  <c r="AM74" i="22"/>
  <c r="AM73" i="22"/>
  <c r="AK78" i="22"/>
  <c r="AJ84" i="22" s="1"/>
  <c r="AK74" i="22"/>
  <c r="AK73" i="22"/>
  <c r="AH78" i="22"/>
  <c r="AG84" i="22" s="1"/>
  <c r="AH74" i="22"/>
  <c r="AH73" i="22"/>
  <c r="AM58" i="22"/>
  <c r="AL64" i="22" s="1"/>
  <c r="AM54" i="22"/>
  <c r="AM53" i="22"/>
  <c r="AK58" i="22"/>
  <c r="AJ64" i="22" s="1"/>
  <c r="AK54" i="22"/>
  <c r="AK53" i="22"/>
  <c r="AH58" i="22"/>
  <c r="AG64" i="22" s="1"/>
  <c r="AH54" i="22"/>
  <c r="AH53" i="22"/>
  <c r="AM38" i="22"/>
  <c r="AL44" i="22" s="1"/>
  <c r="AM34" i="22"/>
  <c r="AM33" i="22"/>
  <c r="AK38" i="22"/>
  <c r="AJ44" i="22" s="1"/>
  <c r="AK34" i="22"/>
  <c r="AK33" i="22"/>
  <c r="AH38" i="22"/>
  <c r="AG44" i="22" s="1"/>
  <c r="AH34" i="22"/>
  <c r="AH33" i="22"/>
  <c r="AK18" i="22"/>
  <c r="AJ24" i="22" s="1"/>
  <c r="AK14" i="22"/>
  <c r="AK13" i="22"/>
  <c r="AH10" i="22"/>
  <c r="AG11" i="22" s="1"/>
  <c r="AD240" i="22"/>
  <c r="AD241" i="22" s="1"/>
  <c r="AD219" i="22"/>
  <c r="AB240" i="22"/>
  <c r="Z240" i="22"/>
  <c r="Y240" i="22"/>
  <c r="AC78" i="22"/>
  <c r="AB84" i="22" s="1"/>
  <c r="AC74" i="22"/>
  <c r="AC73" i="22"/>
  <c r="AA78" i="22"/>
  <c r="Z84" i="22" s="1"/>
  <c r="AA74" i="22"/>
  <c r="AA73" i="22"/>
  <c r="X78" i="22"/>
  <c r="W84" i="22" s="1"/>
  <c r="X74" i="22"/>
  <c r="X73" i="22"/>
  <c r="AC58" i="22"/>
  <c r="AB64" i="22" s="1"/>
  <c r="AC54" i="22"/>
  <c r="AC53" i="22"/>
  <c r="AA58" i="22"/>
  <c r="Z64" i="22" s="1"/>
  <c r="AA54" i="22"/>
  <c r="AA53" i="22"/>
  <c r="X58" i="22"/>
  <c r="W64" i="22" s="1"/>
  <c r="X54" i="22"/>
  <c r="X53" i="22"/>
  <c r="AC38" i="22"/>
  <c r="AB44" i="22" s="1"/>
  <c r="AC34" i="22"/>
  <c r="AC33" i="22"/>
  <c r="AA38" i="22"/>
  <c r="Z44" i="22" s="1"/>
  <c r="AA34" i="22"/>
  <c r="AA33" i="22"/>
  <c r="X38" i="22"/>
  <c r="W44" i="22" s="1"/>
  <c r="X34" i="22"/>
  <c r="X33" i="22"/>
  <c r="AA18" i="22"/>
  <c r="Z24" i="22" s="1"/>
  <c r="AA14" i="22"/>
  <c r="AA13" i="22"/>
  <c r="X10" i="22"/>
  <c r="W11" i="22" s="1"/>
  <c r="CC53" i="22"/>
  <c r="CC58" i="22"/>
  <c r="CB64" i="22" s="1"/>
  <c r="CC54" i="22"/>
  <c r="CC18" i="22"/>
  <c r="CB24" i="22" s="1"/>
  <c r="CC14" i="22"/>
  <c r="CC13" i="22"/>
  <c r="CC73" i="22"/>
  <c r="CC78" i="22"/>
  <c r="CB84" i="22" s="1"/>
  <c r="CC74" i="22"/>
  <c r="CC38" i="22"/>
  <c r="CB44" i="22" s="1"/>
  <c r="CC34" i="22"/>
  <c r="CC33" i="22"/>
  <c r="BS58" i="22"/>
  <c r="BR64" i="22" s="1"/>
  <c r="BS54" i="22"/>
  <c r="BS53" i="22"/>
  <c r="BS73" i="22"/>
  <c r="BS78" i="22"/>
  <c r="BR84" i="22" s="1"/>
  <c r="BS74" i="22"/>
  <c r="BS14" i="22"/>
  <c r="BS18" i="22"/>
  <c r="BR24" i="22" s="1"/>
  <c r="BS13" i="22"/>
  <c r="BR15" i="22" s="1"/>
  <c r="BR16" i="22" s="1"/>
  <c r="BS38" i="22"/>
  <c r="BR44" i="22" s="1"/>
  <c r="BS34" i="22"/>
  <c r="BS33" i="22"/>
  <c r="BI58" i="22"/>
  <c r="BH64" i="22" s="1"/>
  <c r="BI54" i="22"/>
  <c r="BI53" i="22"/>
  <c r="BI34" i="22"/>
  <c r="BI38" i="22"/>
  <c r="BH44" i="22" s="1"/>
  <c r="BI33" i="22"/>
  <c r="BI14" i="22"/>
  <c r="BI13" i="22"/>
  <c r="BI18" i="22"/>
  <c r="BH24" i="22" s="1"/>
  <c r="BI74" i="22"/>
  <c r="BI73" i="22"/>
  <c r="BI78" i="22"/>
  <c r="BH84" i="22" s="1"/>
  <c r="AY18" i="22"/>
  <c r="AX24" i="22" s="1"/>
  <c r="AY14" i="22"/>
  <c r="AY13" i="22"/>
  <c r="AY38" i="22"/>
  <c r="AX44" i="22" s="1"/>
  <c r="AY34" i="22"/>
  <c r="AY33" i="22"/>
  <c r="AO73" i="22"/>
  <c r="AO78" i="22"/>
  <c r="AN84" i="22" s="1"/>
  <c r="AO74" i="22"/>
  <c r="AO53" i="22"/>
  <c r="AO58" i="22"/>
  <c r="AN64" i="22" s="1"/>
  <c r="AO54" i="22"/>
  <c r="AO38" i="22"/>
  <c r="AN44" i="22" s="1"/>
  <c r="AO34" i="22"/>
  <c r="AO33" i="22"/>
  <c r="AO18" i="22"/>
  <c r="AN24" i="22" s="1"/>
  <c r="AO14" i="22"/>
  <c r="AO13" i="22"/>
  <c r="AE18" i="22"/>
  <c r="AD24" i="22" s="1"/>
  <c r="AE14" i="22"/>
  <c r="AE13" i="22"/>
  <c r="AE53" i="22"/>
  <c r="AE58" i="22"/>
  <c r="AD64" i="22" s="1"/>
  <c r="AE54" i="22"/>
  <c r="AE78" i="22"/>
  <c r="AD84" i="22" s="1"/>
  <c r="AE74" i="22"/>
  <c r="AE73" i="22"/>
  <c r="AE38" i="22"/>
  <c r="AD44" i="22" s="1"/>
  <c r="AE34" i="22"/>
  <c r="AE33" i="22"/>
  <c r="T108" i="22"/>
  <c r="C92" i="22"/>
  <c r="BB80" i="18"/>
  <c r="AV79" i="18"/>
  <c r="AW79" i="18" s="1"/>
  <c r="AR79" i="18"/>
  <c r="AS79" i="18" s="1"/>
  <c r="AN79" i="18"/>
  <c r="AO79" i="18" s="1"/>
  <c r="AJ79" i="18"/>
  <c r="AK79" i="18" s="1"/>
  <c r="AF79" i="18"/>
  <c r="AG79" i="18" s="1"/>
  <c r="AB79" i="18"/>
  <c r="AC79" i="18" s="1"/>
  <c r="X79" i="18"/>
  <c r="Y79" i="18" s="1"/>
  <c r="T79" i="18"/>
  <c r="U79" i="18" s="1"/>
  <c r="P79" i="18"/>
  <c r="Q79" i="18" s="1"/>
  <c r="L79" i="18"/>
  <c r="M79" i="18" s="1"/>
  <c r="H79" i="18"/>
  <c r="I79" i="18" s="1"/>
  <c r="D79" i="18"/>
  <c r="E79" i="18" s="1"/>
  <c r="BB78" i="18"/>
  <c r="BA78" i="18"/>
  <c r="AZ78" i="18"/>
  <c r="BB75" i="18"/>
  <c r="BB70" i="18"/>
  <c r="AW70" i="18"/>
  <c r="AV70" i="18"/>
  <c r="AV71" i="18" s="1"/>
  <c r="AW71" i="18" s="1"/>
  <c r="AS70" i="18"/>
  <c r="AR70" i="18"/>
  <c r="AR71" i="18" s="1"/>
  <c r="AS71" i="18" s="1"/>
  <c r="AO70" i="18"/>
  <c r="AN70" i="18"/>
  <c r="AN71" i="18" s="1"/>
  <c r="AO71" i="18" s="1"/>
  <c r="AK70" i="18"/>
  <c r="AJ70" i="18"/>
  <c r="AJ71" i="18" s="1"/>
  <c r="AK71" i="18" s="1"/>
  <c r="AG70" i="18"/>
  <c r="AF70" i="18"/>
  <c r="AF71" i="18" s="1"/>
  <c r="AG71" i="18" s="1"/>
  <c r="AC70" i="18"/>
  <c r="AB70" i="18"/>
  <c r="AB71" i="18" s="1"/>
  <c r="AC71" i="18" s="1"/>
  <c r="Y70" i="18"/>
  <c r="X70" i="18"/>
  <c r="X71" i="18" s="1"/>
  <c r="Y71" i="18" s="1"/>
  <c r="U70" i="18"/>
  <c r="T70" i="18"/>
  <c r="T71" i="18" s="1"/>
  <c r="U71" i="18" s="1"/>
  <c r="Q70" i="18"/>
  <c r="P70" i="18"/>
  <c r="P71" i="18" s="1"/>
  <c r="Q71" i="18" s="1"/>
  <c r="M70" i="18"/>
  <c r="L70" i="18"/>
  <c r="L71" i="18" s="1"/>
  <c r="M71" i="18" s="1"/>
  <c r="I70" i="18"/>
  <c r="H70" i="18"/>
  <c r="H71" i="18" s="1"/>
  <c r="I71" i="18" s="1"/>
  <c r="E70" i="18"/>
  <c r="D70" i="18"/>
  <c r="D71" i="18" s="1"/>
  <c r="E71" i="18" s="1"/>
  <c r="C70" i="18"/>
  <c r="B70" i="18"/>
  <c r="BB69" i="18"/>
  <c r="BA69" i="18"/>
  <c r="BC69" i="18" s="1"/>
  <c r="AZ69" i="18"/>
  <c r="BB68" i="18"/>
  <c r="BA68" i="18"/>
  <c r="BC68" i="18" s="1"/>
  <c r="AZ68" i="18"/>
  <c r="BB67" i="18"/>
  <c r="BA67" i="18"/>
  <c r="BC67" i="18" s="1"/>
  <c r="AZ67" i="18"/>
  <c r="BB66" i="18"/>
  <c r="BA66" i="18"/>
  <c r="BC66" i="18" s="1"/>
  <c r="AZ66" i="18"/>
  <c r="BB65" i="18"/>
  <c r="BA65" i="18"/>
  <c r="BC65" i="18" s="1"/>
  <c r="AZ65" i="18"/>
  <c r="BB64" i="18"/>
  <c r="BA64" i="18"/>
  <c r="BC64" i="18" s="1"/>
  <c r="AZ64" i="18"/>
  <c r="BB63" i="18"/>
  <c r="BA63" i="18"/>
  <c r="BC63" i="18" s="1"/>
  <c r="AZ63" i="18"/>
  <c r="BB62" i="18"/>
  <c r="BA62" i="18"/>
  <c r="BC62" i="18" s="1"/>
  <c r="AZ62" i="18"/>
  <c r="BB61" i="18"/>
  <c r="BA61" i="18"/>
  <c r="BC61" i="18" s="1"/>
  <c r="AZ61" i="18"/>
  <c r="BB60" i="18"/>
  <c r="BA60" i="18"/>
  <c r="BC60" i="18" s="1"/>
  <c r="AZ60" i="18"/>
  <c r="BB59" i="18"/>
  <c r="BA59" i="18"/>
  <c r="BC59" i="18" s="1"/>
  <c r="AZ59" i="18"/>
  <c r="BB58" i="18"/>
  <c r="BA58" i="18"/>
  <c r="BC58" i="18" s="1"/>
  <c r="AZ58" i="18"/>
  <c r="BB57" i="18"/>
  <c r="BA57" i="18"/>
  <c r="BC57" i="18" s="1"/>
  <c r="AZ57" i="18"/>
  <c r="BB56" i="18"/>
  <c r="BA56" i="18"/>
  <c r="BC56" i="18" s="1"/>
  <c r="AZ56" i="18"/>
  <c r="BB55" i="18"/>
  <c r="BA55" i="18"/>
  <c r="BC55" i="18" s="1"/>
  <c r="AZ55" i="18"/>
  <c r="BB54" i="18"/>
  <c r="BA54" i="18"/>
  <c r="BC54" i="18" s="1"/>
  <c r="AZ54" i="18"/>
  <c r="BB53" i="18"/>
  <c r="BA53" i="18"/>
  <c r="AZ53" i="18"/>
  <c r="AZ70" i="18" s="1"/>
  <c r="BB50" i="18"/>
  <c r="AW50" i="18"/>
  <c r="AV50" i="18"/>
  <c r="AV51" i="18" s="1"/>
  <c r="AW51" i="18" s="1"/>
  <c r="AS50" i="18"/>
  <c r="AR50" i="18"/>
  <c r="AR51" i="18" s="1"/>
  <c r="AS51" i="18" s="1"/>
  <c r="AO50" i="18"/>
  <c r="AN50" i="18"/>
  <c r="AN51" i="18" s="1"/>
  <c r="AO51" i="18" s="1"/>
  <c r="AK50" i="18"/>
  <c r="AJ50" i="18"/>
  <c r="AJ51" i="18" s="1"/>
  <c r="AK51" i="18" s="1"/>
  <c r="AG50" i="18"/>
  <c r="AF50" i="18"/>
  <c r="AF51" i="18" s="1"/>
  <c r="AG51" i="18" s="1"/>
  <c r="AC50" i="18"/>
  <c r="AB50" i="18"/>
  <c r="AB51" i="18" s="1"/>
  <c r="AC51" i="18" s="1"/>
  <c r="Y50" i="18"/>
  <c r="X50" i="18"/>
  <c r="X51" i="18" s="1"/>
  <c r="Y51" i="18" s="1"/>
  <c r="U50" i="18"/>
  <c r="T50" i="18"/>
  <c r="T51" i="18" s="1"/>
  <c r="U51" i="18" s="1"/>
  <c r="Q50" i="18"/>
  <c r="P50" i="18"/>
  <c r="P51" i="18" s="1"/>
  <c r="Q51" i="18" s="1"/>
  <c r="M50" i="18"/>
  <c r="L50" i="18"/>
  <c r="L51" i="18" s="1"/>
  <c r="M51" i="18" s="1"/>
  <c r="I50" i="18"/>
  <c r="H50" i="18"/>
  <c r="H51" i="18" s="1"/>
  <c r="I51" i="18" s="1"/>
  <c r="E50" i="18"/>
  <c r="D50" i="18"/>
  <c r="D51" i="18" s="1"/>
  <c r="E51" i="18" s="1"/>
  <c r="C50" i="18"/>
  <c r="B50" i="18"/>
  <c r="BB49" i="18"/>
  <c r="BA49" i="18"/>
  <c r="BC49" i="18" s="1"/>
  <c r="AZ49" i="18"/>
  <c r="BB48" i="18"/>
  <c r="BA48" i="18"/>
  <c r="BC48" i="18" s="1"/>
  <c r="AZ48" i="18"/>
  <c r="BB47" i="18"/>
  <c r="BA47" i="18"/>
  <c r="BC47" i="18" s="1"/>
  <c r="AZ47" i="18"/>
  <c r="BB46" i="18"/>
  <c r="BA46" i="18"/>
  <c r="BC46" i="18" s="1"/>
  <c r="AZ46" i="18"/>
  <c r="BB45" i="18"/>
  <c r="BA45" i="18"/>
  <c r="BC45" i="18" s="1"/>
  <c r="AZ45" i="18"/>
  <c r="BB44" i="18"/>
  <c r="BA44" i="18"/>
  <c r="BC44" i="18" s="1"/>
  <c r="AZ44" i="18"/>
  <c r="BB43" i="18"/>
  <c r="BA43" i="18"/>
  <c r="BC43" i="18" s="1"/>
  <c r="AZ43" i="18"/>
  <c r="BB42" i="18"/>
  <c r="BA42" i="18"/>
  <c r="BC42" i="18" s="1"/>
  <c r="AZ42" i="18"/>
  <c r="BB41" i="18"/>
  <c r="BA41" i="18"/>
  <c r="AZ41" i="18"/>
  <c r="AZ50" i="18" s="1"/>
  <c r="BB38" i="18"/>
  <c r="AW38" i="18"/>
  <c r="AV38" i="18"/>
  <c r="AV39" i="18" s="1"/>
  <c r="AW39" i="18" s="1"/>
  <c r="AS38" i="18"/>
  <c r="AR38" i="18"/>
  <c r="AR39" i="18" s="1"/>
  <c r="AS39" i="18" s="1"/>
  <c r="AO38" i="18"/>
  <c r="AN38" i="18"/>
  <c r="AN39" i="18" s="1"/>
  <c r="AO39" i="18" s="1"/>
  <c r="AK38" i="18"/>
  <c r="AJ38" i="18"/>
  <c r="AJ39" i="18" s="1"/>
  <c r="AK39" i="18" s="1"/>
  <c r="AG38" i="18"/>
  <c r="AF38" i="18"/>
  <c r="AF39" i="18" s="1"/>
  <c r="AG39" i="18" s="1"/>
  <c r="AC38" i="18"/>
  <c r="AB38" i="18"/>
  <c r="AB39" i="18" s="1"/>
  <c r="AC39" i="18" s="1"/>
  <c r="Y38" i="18"/>
  <c r="X38" i="18"/>
  <c r="X39" i="18" s="1"/>
  <c r="Y39" i="18" s="1"/>
  <c r="U38" i="18"/>
  <c r="T38" i="18"/>
  <c r="T39" i="18" s="1"/>
  <c r="U39" i="18" s="1"/>
  <c r="Q38" i="18"/>
  <c r="P38" i="18"/>
  <c r="P39" i="18" s="1"/>
  <c r="Q39" i="18" s="1"/>
  <c r="M38" i="18"/>
  <c r="L38" i="18"/>
  <c r="L39" i="18" s="1"/>
  <c r="M39" i="18" s="1"/>
  <c r="I38" i="18"/>
  <c r="H38" i="18"/>
  <c r="H39" i="18" s="1"/>
  <c r="I39" i="18" s="1"/>
  <c r="E38" i="18"/>
  <c r="D38" i="18"/>
  <c r="D39" i="18" s="1"/>
  <c r="E39" i="18" s="1"/>
  <c r="C38" i="18"/>
  <c r="B38" i="18"/>
  <c r="BB37" i="18"/>
  <c r="BA37" i="18"/>
  <c r="BC37" i="18" s="1"/>
  <c r="AZ37" i="18"/>
  <c r="BB36" i="18"/>
  <c r="BA36" i="18"/>
  <c r="BC36" i="18" s="1"/>
  <c r="AZ36" i="18"/>
  <c r="BB35" i="18"/>
  <c r="BA35" i="18"/>
  <c r="BC35" i="18" s="1"/>
  <c r="AZ35" i="18"/>
  <c r="BB34" i="18"/>
  <c r="BA34" i="18"/>
  <c r="BC34" i="18" s="1"/>
  <c r="AZ34" i="18"/>
  <c r="BB33" i="18"/>
  <c r="BA33" i="18"/>
  <c r="BC33" i="18" s="1"/>
  <c r="AZ33" i="18"/>
  <c r="BB32" i="18"/>
  <c r="BA32" i="18"/>
  <c r="BC32" i="18" s="1"/>
  <c r="AZ32" i="18"/>
  <c r="BB31" i="18"/>
  <c r="BA31" i="18"/>
  <c r="BC31" i="18" s="1"/>
  <c r="AZ31" i="18"/>
  <c r="BB30" i="18"/>
  <c r="BA30" i="18"/>
  <c r="BC30" i="18" s="1"/>
  <c r="AZ30" i="18"/>
  <c r="BB29" i="18"/>
  <c r="BA29" i="18"/>
  <c r="BC29" i="18" s="1"/>
  <c r="AZ29" i="18"/>
  <c r="BB28" i="18"/>
  <c r="BA28" i="18"/>
  <c r="BC28" i="18" s="1"/>
  <c r="AZ28" i="18"/>
  <c r="BB27" i="18"/>
  <c r="BA27" i="18"/>
  <c r="BC27" i="18" s="1"/>
  <c r="AZ27" i="18"/>
  <c r="BB26" i="18"/>
  <c r="BA26" i="18"/>
  <c r="BC26" i="18" s="1"/>
  <c r="AZ26" i="18"/>
  <c r="BB25" i="18"/>
  <c r="BA25" i="18"/>
  <c r="BC25" i="18" s="1"/>
  <c r="AZ25" i="18"/>
  <c r="BB24" i="18"/>
  <c r="BA24" i="18"/>
  <c r="BC24" i="18" s="1"/>
  <c r="AZ24" i="18"/>
  <c r="BB23" i="18"/>
  <c r="BA23" i="18"/>
  <c r="BC23" i="18" s="1"/>
  <c r="AZ23" i="18"/>
  <c r="BB22" i="18"/>
  <c r="BA22" i="18"/>
  <c r="BC22" i="18" s="1"/>
  <c r="AZ22" i="18"/>
  <c r="BB21" i="18"/>
  <c r="BA21" i="18"/>
  <c r="BC21" i="18" s="1"/>
  <c r="AZ21" i="18"/>
  <c r="BB20" i="18"/>
  <c r="BA20" i="18"/>
  <c r="BC20" i="18" s="1"/>
  <c r="AZ20" i="18"/>
  <c r="BB19" i="18"/>
  <c r="BA19" i="18"/>
  <c r="AZ19" i="18"/>
  <c r="AZ38" i="18" s="1"/>
  <c r="BB16" i="18"/>
  <c r="AW16" i="18"/>
  <c r="AV16" i="18"/>
  <c r="AS16" i="18"/>
  <c r="AR16" i="18"/>
  <c r="AO16" i="18"/>
  <c r="AO72" i="18" s="1"/>
  <c r="AN16" i="18"/>
  <c r="AK16" i="18"/>
  <c r="AK72" i="18" s="1"/>
  <c r="AJ16" i="18"/>
  <c r="AG16" i="18"/>
  <c r="AG72" i="18" s="1"/>
  <c r="AF16" i="18"/>
  <c r="AC16" i="18"/>
  <c r="AC72" i="18" s="1"/>
  <c r="AB16" i="18"/>
  <c r="Y16" i="18"/>
  <c r="Y72" i="18" s="1"/>
  <c r="X16" i="18"/>
  <c r="U16" i="18"/>
  <c r="U72" i="18" s="1"/>
  <c r="T16" i="18"/>
  <c r="Q16" i="18"/>
  <c r="Q72" i="18" s="1"/>
  <c r="P16" i="18"/>
  <c r="M16" i="18"/>
  <c r="M72" i="18" s="1"/>
  <c r="L16" i="18"/>
  <c r="I16" i="18"/>
  <c r="I72" i="18" s="1"/>
  <c r="H16" i="18"/>
  <c r="E16" i="18"/>
  <c r="E72" i="18" s="1"/>
  <c r="D16" i="18"/>
  <c r="C16" i="18"/>
  <c r="C72" i="18" s="1"/>
  <c r="B16" i="18"/>
  <c r="B72" i="18" s="1"/>
  <c r="BB15" i="18"/>
  <c r="BA15" i="18"/>
  <c r="BC15" i="18" s="1"/>
  <c r="AZ15" i="18"/>
  <c r="BB14" i="18"/>
  <c r="BA14" i="18"/>
  <c r="BC14" i="18" s="1"/>
  <c r="AZ14" i="18"/>
  <c r="BB13" i="18"/>
  <c r="BA13" i="18"/>
  <c r="BC13" i="18" s="1"/>
  <c r="AZ13" i="18"/>
  <c r="BB12" i="18"/>
  <c r="BA12" i="18"/>
  <c r="BC12" i="18" s="1"/>
  <c r="AZ12" i="18"/>
  <c r="BB11" i="18"/>
  <c r="BA11" i="18"/>
  <c r="BC11" i="18" s="1"/>
  <c r="AZ11" i="18"/>
  <c r="BB10" i="18"/>
  <c r="BA10" i="18"/>
  <c r="BC10" i="18" s="1"/>
  <c r="AZ10" i="18"/>
  <c r="BB9" i="18"/>
  <c r="BA9" i="18"/>
  <c r="BC9" i="18" s="1"/>
  <c r="AZ9" i="18"/>
  <c r="BB8" i="18"/>
  <c r="BA8" i="18"/>
  <c r="BC8" i="18" s="1"/>
  <c r="AZ8" i="18"/>
  <c r="BB7" i="18"/>
  <c r="BA7" i="18"/>
  <c r="BC7" i="18" s="1"/>
  <c r="AZ7" i="18"/>
  <c r="BB6" i="18"/>
  <c r="BA6" i="18"/>
  <c r="BC6" i="18" s="1"/>
  <c r="AZ6" i="18"/>
  <c r="BB5" i="18"/>
  <c r="BA5" i="18"/>
  <c r="AZ5" i="18"/>
  <c r="AZ16" i="18" s="1"/>
  <c r="AV79" i="17"/>
  <c r="AW79" i="17" s="1"/>
  <c r="AR79" i="17"/>
  <c r="AS79" i="17" s="1"/>
  <c r="AN79" i="17"/>
  <c r="AO79" i="17" s="1"/>
  <c r="AJ79" i="17"/>
  <c r="AK79" i="17" s="1"/>
  <c r="AF79" i="17"/>
  <c r="AG79" i="17" s="1"/>
  <c r="AB79" i="17"/>
  <c r="AC79" i="17" s="1"/>
  <c r="X79" i="17"/>
  <c r="Y79" i="17" s="1"/>
  <c r="T79" i="17"/>
  <c r="U79" i="17" s="1"/>
  <c r="P79" i="17"/>
  <c r="Q79" i="17" s="1"/>
  <c r="L79" i="17"/>
  <c r="M79" i="17" s="1"/>
  <c r="H79" i="17"/>
  <c r="I79" i="17" s="1"/>
  <c r="D79" i="17"/>
  <c r="E79" i="17" s="1"/>
  <c r="BA78" i="17"/>
  <c r="AZ78" i="17"/>
  <c r="AW70" i="17"/>
  <c r="AV70" i="17"/>
  <c r="AV71" i="17" s="1"/>
  <c r="AW71" i="17" s="1"/>
  <c r="AS70" i="17"/>
  <c r="AR70" i="17"/>
  <c r="AR71" i="17" s="1"/>
  <c r="AS71" i="17" s="1"/>
  <c r="AO70" i="17"/>
  <c r="AN70" i="17"/>
  <c r="AN71" i="17" s="1"/>
  <c r="AO71" i="17" s="1"/>
  <c r="AK70" i="17"/>
  <c r="AJ70" i="17"/>
  <c r="AJ71" i="17" s="1"/>
  <c r="AK71" i="17" s="1"/>
  <c r="AG70" i="17"/>
  <c r="AF70" i="17"/>
  <c r="AF71" i="17" s="1"/>
  <c r="AG71" i="17" s="1"/>
  <c r="AC70" i="17"/>
  <c r="AB70" i="17"/>
  <c r="AB71" i="17" s="1"/>
  <c r="AC71" i="17" s="1"/>
  <c r="Y70" i="17"/>
  <c r="X70" i="17"/>
  <c r="X71" i="17" s="1"/>
  <c r="Y71" i="17" s="1"/>
  <c r="U70" i="17"/>
  <c r="T70" i="17"/>
  <c r="T71" i="17" s="1"/>
  <c r="U71" i="17" s="1"/>
  <c r="Q70" i="17"/>
  <c r="P70" i="17"/>
  <c r="P71" i="17" s="1"/>
  <c r="Q71" i="17" s="1"/>
  <c r="M70" i="17"/>
  <c r="L70" i="17"/>
  <c r="L71" i="17" s="1"/>
  <c r="M71" i="17" s="1"/>
  <c r="I70" i="17"/>
  <c r="H70" i="17"/>
  <c r="H71" i="17" s="1"/>
  <c r="I71" i="17" s="1"/>
  <c r="E70" i="17"/>
  <c r="BB70" i="17" s="1"/>
  <c r="D70" i="17"/>
  <c r="D71" i="17" s="1"/>
  <c r="E71" i="17" s="1"/>
  <c r="C70" i="17"/>
  <c r="B70" i="17"/>
  <c r="BB69" i="17"/>
  <c r="BA69" i="17"/>
  <c r="BC69" i="17" s="1"/>
  <c r="AZ69" i="17"/>
  <c r="BB68" i="17"/>
  <c r="BA68" i="17"/>
  <c r="BC68" i="17" s="1"/>
  <c r="AZ68" i="17"/>
  <c r="BB67" i="17"/>
  <c r="BA67" i="17"/>
  <c r="BC67" i="17" s="1"/>
  <c r="AZ67" i="17"/>
  <c r="BB66" i="17"/>
  <c r="BA66" i="17"/>
  <c r="BC66" i="17" s="1"/>
  <c r="AZ66" i="17"/>
  <c r="BB65" i="17"/>
  <c r="BA65" i="17"/>
  <c r="BC65" i="17" s="1"/>
  <c r="AZ65" i="17"/>
  <c r="BB64" i="17"/>
  <c r="BA64" i="17"/>
  <c r="BC64" i="17" s="1"/>
  <c r="AZ64" i="17"/>
  <c r="BB63" i="17"/>
  <c r="BA63" i="17"/>
  <c r="BC63" i="17" s="1"/>
  <c r="AZ63" i="17"/>
  <c r="BB62" i="17"/>
  <c r="BA62" i="17"/>
  <c r="BC62" i="17" s="1"/>
  <c r="AZ62" i="17"/>
  <c r="BB61" i="17"/>
  <c r="BA61" i="17"/>
  <c r="BC61" i="17" s="1"/>
  <c r="AZ61" i="17"/>
  <c r="BB60" i="17"/>
  <c r="BA60" i="17"/>
  <c r="BC60" i="17" s="1"/>
  <c r="AZ60" i="17"/>
  <c r="BB59" i="17"/>
  <c r="BA59" i="17"/>
  <c r="BC59" i="17" s="1"/>
  <c r="AZ59" i="17"/>
  <c r="BB58" i="17"/>
  <c r="BA58" i="17"/>
  <c r="BC58" i="17" s="1"/>
  <c r="AZ58" i="17"/>
  <c r="BB57" i="17"/>
  <c r="BA57" i="17"/>
  <c r="BC57" i="17" s="1"/>
  <c r="AZ57" i="17"/>
  <c r="BB56" i="17"/>
  <c r="BA56" i="17"/>
  <c r="BC56" i="17" s="1"/>
  <c r="AZ56" i="17"/>
  <c r="BB55" i="17"/>
  <c r="BA55" i="17"/>
  <c r="BC55" i="17" s="1"/>
  <c r="AZ55" i="17"/>
  <c r="BB54" i="17"/>
  <c r="BA54" i="17"/>
  <c r="BC54" i="17" s="1"/>
  <c r="AZ54" i="17"/>
  <c r="BB53" i="17"/>
  <c r="BA53" i="17"/>
  <c r="AZ53" i="17"/>
  <c r="AZ70" i="17" s="1"/>
  <c r="AW50" i="17"/>
  <c r="AV50" i="17"/>
  <c r="AV51" i="17" s="1"/>
  <c r="AW51" i="17" s="1"/>
  <c r="AS50" i="17"/>
  <c r="AR50" i="17"/>
  <c r="AR51" i="17" s="1"/>
  <c r="AS51" i="17" s="1"/>
  <c r="AO50" i="17"/>
  <c r="AN50" i="17"/>
  <c r="AN51" i="17" s="1"/>
  <c r="AO51" i="17" s="1"/>
  <c r="AK50" i="17"/>
  <c r="AJ50" i="17"/>
  <c r="AJ51" i="17" s="1"/>
  <c r="AK51" i="17" s="1"/>
  <c r="AG50" i="17"/>
  <c r="AF50" i="17"/>
  <c r="AF51" i="17" s="1"/>
  <c r="AG51" i="17" s="1"/>
  <c r="AC50" i="17"/>
  <c r="AB50" i="17"/>
  <c r="AB51" i="17" s="1"/>
  <c r="AC51" i="17" s="1"/>
  <c r="Y50" i="17"/>
  <c r="X50" i="17"/>
  <c r="X51" i="17" s="1"/>
  <c r="Y51" i="17" s="1"/>
  <c r="U50" i="17"/>
  <c r="T50" i="17"/>
  <c r="T51" i="17" s="1"/>
  <c r="U51" i="17" s="1"/>
  <c r="Q50" i="17"/>
  <c r="P50" i="17"/>
  <c r="P51" i="17" s="1"/>
  <c r="Q51" i="17" s="1"/>
  <c r="M50" i="17"/>
  <c r="L50" i="17"/>
  <c r="L51" i="17" s="1"/>
  <c r="M51" i="17" s="1"/>
  <c r="I50" i="17"/>
  <c r="H50" i="17"/>
  <c r="H51" i="17" s="1"/>
  <c r="I51" i="17" s="1"/>
  <c r="E50" i="17"/>
  <c r="BB50" i="17" s="1"/>
  <c r="D50" i="17"/>
  <c r="D51" i="17" s="1"/>
  <c r="E51" i="17" s="1"/>
  <c r="C50" i="17"/>
  <c r="B50" i="17"/>
  <c r="BB49" i="17"/>
  <c r="BA49" i="17"/>
  <c r="BC49" i="17" s="1"/>
  <c r="AZ49" i="17"/>
  <c r="BB48" i="17"/>
  <c r="BA48" i="17"/>
  <c r="BC48" i="17" s="1"/>
  <c r="AZ48" i="17"/>
  <c r="BB47" i="17"/>
  <c r="BA47" i="17"/>
  <c r="BC47" i="17" s="1"/>
  <c r="AZ47" i="17"/>
  <c r="BB46" i="17"/>
  <c r="BA46" i="17"/>
  <c r="BC46" i="17" s="1"/>
  <c r="AZ46" i="17"/>
  <c r="BB45" i="17"/>
  <c r="BA45" i="17"/>
  <c r="BC45" i="17" s="1"/>
  <c r="AZ45" i="17"/>
  <c r="BB44" i="17"/>
  <c r="BA44" i="17"/>
  <c r="BC44" i="17" s="1"/>
  <c r="AZ44" i="17"/>
  <c r="BB43" i="17"/>
  <c r="BA43" i="17"/>
  <c r="BC43" i="17" s="1"/>
  <c r="AZ43" i="17"/>
  <c r="BB42" i="17"/>
  <c r="BA42" i="17"/>
  <c r="BC42" i="17" s="1"/>
  <c r="AZ42" i="17"/>
  <c r="BB41" i="17"/>
  <c r="BA41" i="17"/>
  <c r="AZ41" i="17"/>
  <c r="AZ50" i="17" s="1"/>
  <c r="AW38" i="17"/>
  <c r="AV38" i="17"/>
  <c r="AV39" i="17" s="1"/>
  <c r="AW39" i="17" s="1"/>
  <c r="AS38" i="17"/>
  <c r="AR38" i="17"/>
  <c r="AR39" i="17" s="1"/>
  <c r="AS39" i="17" s="1"/>
  <c r="AO38" i="17"/>
  <c r="AN38" i="17"/>
  <c r="AN39" i="17" s="1"/>
  <c r="AO39" i="17" s="1"/>
  <c r="AK38" i="17"/>
  <c r="AJ38" i="17"/>
  <c r="AJ39" i="17" s="1"/>
  <c r="AK39" i="17" s="1"/>
  <c r="AG38" i="17"/>
  <c r="AF38" i="17"/>
  <c r="AF39" i="17" s="1"/>
  <c r="AG39" i="17" s="1"/>
  <c r="AC38" i="17"/>
  <c r="AB38" i="17"/>
  <c r="AB39" i="17" s="1"/>
  <c r="AC39" i="17" s="1"/>
  <c r="Y38" i="17"/>
  <c r="X38" i="17"/>
  <c r="X39" i="17" s="1"/>
  <c r="Y39" i="17" s="1"/>
  <c r="U38" i="17"/>
  <c r="T38" i="17"/>
  <c r="T39" i="17" s="1"/>
  <c r="U39" i="17" s="1"/>
  <c r="Q38" i="17"/>
  <c r="P38" i="17"/>
  <c r="P39" i="17" s="1"/>
  <c r="Q39" i="17" s="1"/>
  <c r="M38" i="17"/>
  <c r="L38" i="17"/>
  <c r="L39" i="17" s="1"/>
  <c r="M39" i="17" s="1"/>
  <c r="I38" i="17"/>
  <c r="H38" i="17"/>
  <c r="H39" i="17" s="1"/>
  <c r="I39" i="17" s="1"/>
  <c r="E38" i="17"/>
  <c r="BB38" i="17" s="1"/>
  <c r="D38" i="17"/>
  <c r="D39" i="17" s="1"/>
  <c r="E39" i="17" s="1"/>
  <c r="C38" i="17"/>
  <c r="B38" i="17"/>
  <c r="BB37" i="17"/>
  <c r="BA37" i="17"/>
  <c r="BC37" i="17" s="1"/>
  <c r="AZ37" i="17"/>
  <c r="BB36" i="17"/>
  <c r="BA36" i="17"/>
  <c r="BC36" i="17" s="1"/>
  <c r="AZ36" i="17"/>
  <c r="BB35" i="17"/>
  <c r="BA35" i="17"/>
  <c r="BC35" i="17" s="1"/>
  <c r="AZ35" i="17"/>
  <c r="BB34" i="17"/>
  <c r="BA34" i="17"/>
  <c r="BC34" i="17" s="1"/>
  <c r="AZ34" i="17"/>
  <c r="BB33" i="17"/>
  <c r="BA33" i="17"/>
  <c r="BC33" i="17" s="1"/>
  <c r="AZ33" i="17"/>
  <c r="BB32" i="17"/>
  <c r="BA32" i="17"/>
  <c r="BC32" i="17" s="1"/>
  <c r="AZ32" i="17"/>
  <c r="BB31" i="17"/>
  <c r="BA31" i="17"/>
  <c r="BC31" i="17" s="1"/>
  <c r="AZ31" i="17"/>
  <c r="BB30" i="17"/>
  <c r="BA30" i="17"/>
  <c r="BC30" i="17" s="1"/>
  <c r="AZ30" i="17"/>
  <c r="BB29" i="17"/>
  <c r="BA29" i="17"/>
  <c r="BC29" i="17" s="1"/>
  <c r="AZ29" i="17"/>
  <c r="BB28" i="17"/>
  <c r="BA28" i="17"/>
  <c r="BC28" i="17" s="1"/>
  <c r="AZ28" i="17"/>
  <c r="BB27" i="17"/>
  <c r="BA27" i="17"/>
  <c r="BC27" i="17" s="1"/>
  <c r="AZ27" i="17"/>
  <c r="BB26" i="17"/>
  <c r="BA26" i="17"/>
  <c r="BC26" i="17" s="1"/>
  <c r="AZ26" i="17"/>
  <c r="BB25" i="17"/>
  <c r="BA25" i="17"/>
  <c r="BC25" i="17" s="1"/>
  <c r="AZ25" i="17"/>
  <c r="BB24" i="17"/>
  <c r="BA24" i="17"/>
  <c r="BC24" i="17" s="1"/>
  <c r="AZ24" i="17"/>
  <c r="BB23" i="17"/>
  <c r="BA23" i="17"/>
  <c r="BC23" i="17" s="1"/>
  <c r="AZ23" i="17"/>
  <c r="BB22" i="17"/>
  <c r="BA22" i="17"/>
  <c r="BC22" i="17" s="1"/>
  <c r="AZ22" i="17"/>
  <c r="BB21" i="17"/>
  <c r="BA21" i="17"/>
  <c r="BC21" i="17" s="1"/>
  <c r="AZ21" i="17"/>
  <c r="BB20" i="17"/>
  <c r="BA20" i="17"/>
  <c r="BC20" i="17" s="1"/>
  <c r="AZ20" i="17"/>
  <c r="BB19" i="17"/>
  <c r="BA19" i="17"/>
  <c r="AZ19" i="17"/>
  <c r="AZ38" i="17" s="1"/>
  <c r="AW16" i="17"/>
  <c r="AV16" i="17"/>
  <c r="AS16" i="17"/>
  <c r="AR16" i="17"/>
  <c r="AO16" i="17"/>
  <c r="AO72" i="17" s="1"/>
  <c r="AN16" i="17"/>
  <c r="AK16" i="17"/>
  <c r="AK72" i="17" s="1"/>
  <c r="AJ16" i="17"/>
  <c r="AG16" i="17"/>
  <c r="AG72" i="17" s="1"/>
  <c r="AF16" i="17"/>
  <c r="AC16" i="17"/>
  <c r="AC72" i="17" s="1"/>
  <c r="AB16" i="17"/>
  <c r="Y16" i="17"/>
  <c r="Y72" i="17" s="1"/>
  <c r="X16" i="17"/>
  <c r="U16" i="17"/>
  <c r="U72" i="17" s="1"/>
  <c r="T16" i="17"/>
  <c r="Q16" i="17"/>
  <c r="Q72" i="17" s="1"/>
  <c r="P16" i="17"/>
  <c r="M16" i="17"/>
  <c r="M72" i="17" s="1"/>
  <c r="L16" i="17"/>
  <c r="I16" i="17"/>
  <c r="I72" i="17" s="1"/>
  <c r="H16" i="17"/>
  <c r="E16" i="17"/>
  <c r="D16" i="17"/>
  <c r="C16" i="17"/>
  <c r="C72" i="17" s="1"/>
  <c r="B16" i="17"/>
  <c r="B72" i="17" s="1"/>
  <c r="BB15" i="17"/>
  <c r="BA15" i="17"/>
  <c r="BC15" i="17" s="1"/>
  <c r="AZ15" i="17"/>
  <c r="BB14" i="17"/>
  <c r="BA14" i="17"/>
  <c r="BC14" i="17" s="1"/>
  <c r="AZ14" i="17"/>
  <c r="BB13" i="17"/>
  <c r="BA13" i="17"/>
  <c r="BC13" i="17" s="1"/>
  <c r="AZ13" i="17"/>
  <c r="BB12" i="17"/>
  <c r="BA12" i="17"/>
  <c r="BC12" i="17" s="1"/>
  <c r="AZ12" i="17"/>
  <c r="BB11" i="17"/>
  <c r="BA11" i="17"/>
  <c r="BC11" i="17" s="1"/>
  <c r="AZ11" i="17"/>
  <c r="BB10" i="17"/>
  <c r="BA10" i="17"/>
  <c r="BC10" i="17" s="1"/>
  <c r="AZ10" i="17"/>
  <c r="BB9" i="17"/>
  <c r="BA9" i="17"/>
  <c r="BC9" i="17" s="1"/>
  <c r="AZ9" i="17"/>
  <c r="BB8" i="17"/>
  <c r="BA8" i="17"/>
  <c r="BC8" i="17" s="1"/>
  <c r="AZ8" i="17"/>
  <c r="BB7" i="17"/>
  <c r="BA7" i="17"/>
  <c r="BC7" i="17" s="1"/>
  <c r="AZ7" i="17"/>
  <c r="BB6" i="17"/>
  <c r="BA6" i="17"/>
  <c r="BC6" i="17" s="1"/>
  <c r="AZ6" i="17"/>
  <c r="BB5" i="17"/>
  <c r="BA5" i="17"/>
  <c r="AZ5" i="17"/>
  <c r="AZ16" i="17" s="1"/>
  <c r="AV79" i="16"/>
  <c r="AW79" i="16" s="1"/>
  <c r="AR79" i="16"/>
  <c r="AS79" i="16" s="1"/>
  <c r="AN79" i="16"/>
  <c r="AO79" i="16" s="1"/>
  <c r="AJ79" i="16"/>
  <c r="AK79" i="16" s="1"/>
  <c r="AF79" i="16"/>
  <c r="AG79" i="16" s="1"/>
  <c r="AB79" i="16"/>
  <c r="AC79" i="16" s="1"/>
  <c r="X79" i="16"/>
  <c r="Y79" i="16" s="1"/>
  <c r="T79" i="16"/>
  <c r="U79" i="16" s="1"/>
  <c r="P79" i="16"/>
  <c r="Q79" i="16" s="1"/>
  <c r="L79" i="16"/>
  <c r="M79" i="16" s="1"/>
  <c r="H79" i="16"/>
  <c r="I79" i="16" s="1"/>
  <c r="D79" i="16"/>
  <c r="E79" i="16" s="1"/>
  <c r="BA78" i="16"/>
  <c r="AZ78" i="16"/>
  <c r="AW70" i="16"/>
  <c r="AV70" i="16"/>
  <c r="AV71" i="16" s="1"/>
  <c r="AW71" i="16" s="1"/>
  <c r="AS70" i="16"/>
  <c r="AR70" i="16"/>
  <c r="AR71" i="16" s="1"/>
  <c r="AS71" i="16" s="1"/>
  <c r="AO70" i="16"/>
  <c r="AN70" i="16"/>
  <c r="AN71" i="16" s="1"/>
  <c r="AO71" i="16" s="1"/>
  <c r="AK70" i="16"/>
  <c r="AJ70" i="16"/>
  <c r="AJ71" i="16" s="1"/>
  <c r="AK71" i="16" s="1"/>
  <c r="AG70" i="16"/>
  <c r="AF70" i="16"/>
  <c r="AF71" i="16" s="1"/>
  <c r="AG71" i="16" s="1"/>
  <c r="AC70" i="16"/>
  <c r="AB70" i="16"/>
  <c r="AB71" i="16" s="1"/>
  <c r="AC71" i="16" s="1"/>
  <c r="Y70" i="16"/>
  <c r="X70" i="16"/>
  <c r="X71" i="16" s="1"/>
  <c r="Y71" i="16" s="1"/>
  <c r="U70" i="16"/>
  <c r="T70" i="16"/>
  <c r="T71" i="16" s="1"/>
  <c r="U71" i="16" s="1"/>
  <c r="Q70" i="16"/>
  <c r="P70" i="16"/>
  <c r="P71" i="16" s="1"/>
  <c r="Q71" i="16" s="1"/>
  <c r="M70" i="16"/>
  <c r="L70" i="16"/>
  <c r="L71" i="16" s="1"/>
  <c r="M71" i="16" s="1"/>
  <c r="I70" i="16"/>
  <c r="H70" i="16"/>
  <c r="H71" i="16" s="1"/>
  <c r="I71" i="16" s="1"/>
  <c r="E70" i="16"/>
  <c r="BB70" i="16" s="1"/>
  <c r="D70" i="16"/>
  <c r="D71" i="16" s="1"/>
  <c r="E71" i="16" s="1"/>
  <c r="C70" i="16"/>
  <c r="B70" i="16"/>
  <c r="BB69" i="16"/>
  <c r="BA69" i="16"/>
  <c r="BC69" i="16" s="1"/>
  <c r="AZ69" i="16"/>
  <c r="BB68" i="16"/>
  <c r="BA68" i="16"/>
  <c r="BC68" i="16" s="1"/>
  <c r="AZ68" i="16"/>
  <c r="BB67" i="16"/>
  <c r="BA67" i="16"/>
  <c r="BC67" i="16" s="1"/>
  <c r="AZ67" i="16"/>
  <c r="BB66" i="16"/>
  <c r="BA66" i="16"/>
  <c r="BC66" i="16" s="1"/>
  <c r="AZ66" i="16"/>
  <c r="BB65" i="16"/>
  <c r="BA65" i="16"/>
  <c r="BC65" i="16" s="1"/>
  <c r="AZ65" i="16"/>
  <c r="BB64" i="16"/>
  <c r="BA64" i="16"/>
  <c r="BC64" i="16" s="1"/>
  <c r="AZ64" i="16"/>
  <c r="BB63" i="16"/>
  <c r="BA63" i="16"/>
  <c r="BC63" i="16" s="1"/>
  <c r="AZ63" i="16"/>
  <c r="BB62" i="16"/>
  <c r="BA62" i="16"/>
  <c r="BC62" i="16" s="1"/>
  <c r="AZ62" i="16"/>
  <c r="BB61" i="16"/>
  <c r="BA61" i="16"/>
  <c r="BC61" i="16" s="1"/>
  <c r="AZ61" i="16"/>
  <c r="BB60" i="16"/>
  <c r="BA60" i="16"/>
  <c r="BC60" i="16" s="1"/>
  <c r="AZ60" i="16"/>
  <c r="BB59" i="16"/>
  <c r="BA59" i="16"/>
  <c r="BC59" i="16" s="1"/>
  <c r="AZ59" i="16"/>
  <c r="BB58" i="16"/>
  <c r="BA58" i="16"/>
  <c r="BC58" i="16" s="1"/>
  <c r="AZ58" i="16"/>
  <c r="BB57" i="16"/>
  <c r="BA57" i="16"/>
  <c r="BC57" i="16" s="1"/>
  <c r="AZ57" i="16"/>
  <c r="BB56" i="16"/>
  <c r="BA56" i="16"/>
  <c r="BC56" i="16" s="1"/>
  <c r="AZ56" i="16"/>
  <c r="BB55" i="16"/>
  <c r="BA55" i="16"/>
  <c r="BC55" i="16" s="1"/>
  <c r="AZ55" i="16"/>
  <c r="BB54" i="16"/>
  <c r="BA54" i="16"/>
  <c r="BC54" i="16" s="1"/>
  <c r="AZ54" i="16"/>
  <c r="BB53" i="16"/>
  <c r="BA53" i="16"/>
  <c r="AZ53" i="16"/>
  <c r="AZ70" i="16" s="1"/>
  <c r="AW50" i="16"/>
  <c r="AV50" i="16"/>
  <c r="AV51" i="16" s="1"/>
  <c r="AW51" i="16" s="1"/>
  <c r="AS50" i="16"/>
  <c r="AR50" i="16"/>
  <c r="AR51" i="16" s="1"/>
  <c r="AS51" i="16" s="1"/>
  <c r="AO50" i="16"/>
  <c r="AN50" i="16"/>
  <c r="AN51" i="16" s="1"/>
  <c r="AO51" i="16" s="1"/>
  <c r="AK50" i="16"/>
  <c r="AJ50" i="16"/>
  <c r="AJ51" i="16" s="1"/>
  <c r="AK51" i="16" s="1"/>
  <c r="AG50" i="16"/>
  <c r="AF50" i="16"/>
  <c r="AF51" i="16" s="1"/>
  <c r="AG51" i="16" s="1"/>
  <c r="AC50" i="16"/>
  <c r="AB50" i="16"/>
  <c r="AB51" i="16" s="1"/>
  <c r="AC51" i="16" s="1"/>
  <c r="Y50" i="16"/>
  <c r="X50" i="16"/>
  <c r="X51" i="16" s="1"/>
  <c r="Y51" i="16" s="1"/>
  <c r="U50" i="16"/>
  <c r="T50" i="16"/>
  <c r="T51" i="16" s="1"/>
  <c r="U51" i="16" s="1"/>
  <c r="Q50" i="16"/>
  <c r="P50" i="16"/>
  <c r="P51" i="16" s="1"/>
  <c r="Q51" i="16" s="1"/>
  <c r="M50" i="16"/>
  <c r="L50" i="16"/>
  <c r="L51" i="16" s="1"/>
  <c r="M51" i="16" s="1"/>
  <c r="I50" i="16"/>
  <c r="H50" i="16"/>
  <c r="H51" i="16" s="1"/>
  <c r="I51" i="16" s="1"/>
  <c r="E50" i="16"/>
  <c r="BB50" i="16" s="1"/>
  <c r="D50" i="16"/>
  <c r="D51" i="16" s="1"/>
  <c r="E51" i="16" s="1"/>
  <c r="C50" i="16"/>
  <c r="B50" i="16"/>
  <c r="BB49" i="16"/>
  <c r="BA49" i="16"/>
  <c r="BC49" i="16" s="1"/>
  <c r="AZ49" i="16"/>
  <c r="BB48" i="16"/>
  <c r="BA48" i="16"/>
  <c r="BC48" i="16" s="1"/>
  <c r="AZ48" i="16"/>
  <c r="BB47" i="16"/>
  <c r="BA47" i="16"/>
  <c r="BC47" i="16" s="1"/>
  <c r="AZ47" i="16"/>
  <c r="BB46" i="16"/>
  <c r="BA46" i="16"/>
  <c r="BC46" i="16" s="1"/>
  <c r="AZ46" i="16"/>
  <c r="BB45" i="16"/>
  <c r="BA45" i="16"/>
  <c r="BC45" i="16" s="1"/>
  <c r="AZ45" i="16"/>
  <c r="BB44" i="16"/>
  <c r="BA44" i="16"/>
  <c r="BC44" i="16" s="1"/>
  <c r="AZ44" i="16"/>
  <c r="BB43" i="16"/>
  <c r="BA43" i="16"/>
  <c r="BC43" i="16" s="1"/>
  <c r="AZ43" i="16"/>
  <c r="BB42" i="16"/>
  <c r="BA42" i="16"/>
  <c r="BC42" i="16" s="1"/>
  <c r="AZ42" i="16"/>
  <c r="BB41" i="16"/>
  <c r="BA41" i="16"/>
  <c r="AZ41" i="16"/>
  <c r="AZ50" i="16" s="1"/>
  <c r="AW38" i="16"/>
  <c r="AV38" i="16"/>
  <c r="AV39" i="16" s="1"/>
  <c r="AW39" i="16" s="1"/>
  <c r="AS38" i="16"/>
  <c r="AR38" i="16"/>
  <c r="AR39" i="16" s="1"/>
  <c r="AS39" i="16" s="1"/>
  <c r="AO38" i="16"/>
  <c r="AN38" i="16"/>
  <c r="AN39" i="16" s="1"/>
  <c r="AO39" i="16" s="1"/>
  <c r="AK38" i="16"/>
  <c r="AJ38" i="16"/>
  <c r="AJ39" i="16" s="1"/>
  <c r="AK39" i="16" s="1"/>
  <c r="AG38" i="16"/>
  <c r="AF38" i="16"/>
  <c r="AF39" i="16" s="1"/>
  <c r="AG39" i="16" s="1"/>
  <c r="AC38" i="16"/>
  <c r="AB38" i="16"/>
  <c r="AB39" i="16" s="1"/>
  <c r="AC39" i="16" s="1"/>
  <c r="Y38" i="16"/>
  <c r="X38" i="16"/>
  <c r="X39" i="16" s="1"/>
  <c r="Y39" i="16" s="1"/>
  <c r="U38" i="16"/>
  <c r="T38" i="16"/>
  <c r="T39" i="16" s="1"/>
  <c r="U39" i="16" s="1"/>
  <c r="Q38" i="16"/>
  <c r="P38" i="16"/>
  <c r="P39" i="16" s="1"/>
  <c r="Q39" i="16" s="1"/>
  <c r="M38" i="16"/>
  <c r="L38" i="16"/>
  <c r="L39" i="16" s="1"/>
  <c r="M39" i="16" s="1"/>
  <c r="I38" i="16"/>
  <c r="H38" i="16"/>
  <c r="H39" i="16" s="1"/>
  <c r="I39" i="16" s="1"/>
  <c r="E38" i="16"/>
  <c r="BB38" i="16" s="1"/>
  <c r="D38" i="16"/>
  <c r="D39" i="16" s="1"/>
  <c r="E39" i="16" s="1"/>
  <c r="C38" i="16"/>
  <c r="B38" i="16"/>
  <c r="BB37" i="16"/>
  <c r="BA37" i="16"/>
  <c r="BC37" i="16" s="1"/>
  <c r="AZ37" i="16"/>
  <c r="BB36" i="16"/>
  <c r="BA36" i="16"/>
  <c r="BC36" i="16" s="1"/>
  <c r="AZ36" i="16"/>
  <c r="BB35" i="16"/>
  <c r="BA35" i="16"/>
  <c r="BC35" i="16" s="1"/>
  <c r="AZ35" i="16"/>
  <c r="BB34" i="16"/>
  <c r="BA34" i="16"/>
  <c r="BC34" i="16" s="1"/>
  <c r="AZ34" i="16"/>
  <c r="BB33" i="16"/>
  <c r="BA33" i="16"/>
  <c r="BC33" i="16" s="1"/>
  <c r="AZ33" i="16"/>
  <c r="BB32" i="16"/>
  <c r="BA32" i="16"/>
  <c r="BC32" i="16" s="1"/>
  <c r="AZ32" i="16"/>
  <c r="BB31" i="16"/>
  <c r="BA31" i="16"/>
  <c r="BC31" i="16" s="1"/>
  <c r="AZ31" i="16"/>
  <c r="BB30" i="16"/>
  <c r="BA30" i="16"/>
  <c r="BC30" i="16" s="1"/>
  <c r="AZ30" i="16"/>
  <c r="BB29" i="16"/>
  <c r="BA29" i="16"/>
  <c r="BC29" i="16" s="1"/>
  <c r="AZ29" i="16"/>
  <c r="BB28" i="16"/>
  <c r="BA28" i="16"/>
  <c r="BC28" i="16" s="1"/>
  <c r="AZ28" i="16"/>
  <c r="BB27" i="16"/>
  <c r="BA27" i="16"/>
  <c r="BC27" i="16" s="1"/>
  <c r="AZ27" i="16"/>
  <c r="BB26" i="16"/>
  <c r="BA26" i="16"/>
  <c r="BC26" i="16" s="1"/>
  <c r="AZ26" i="16"/>
  <c r="BB25" i="16"/>
  <c r="BA25" i="16"/>
  <c r="BC25" i="16" s="1"/>
  <c r="AZ25" i="16"/>
  <c r="BB24" i="16"/>
  <c r="BA24" i="16"/>
  <c r="BC24" i="16" s="1"/>
  <c r="AZ24" i="16"/>
  <c r="BB23" i="16"/>
  <c r="BA23" i="16"/>
  <c r="BC23" i="16" s="1"/>
  <c r="AZ23" i="16"/>
  <c r="BB22" i="16"/>
  <c r="BA22" i="16"/>
  <c r="BC22" i="16" s="1"/>
  <c r="AZ22" i="16"/>
  <c r="BB21" i="16"/>
  <c r="BA21" i="16"/>
  <c r="BC21" i="16" s="1"/>
  <c r="AZ21" i="16"/>
  <c r="BB20" i="16"/>
  <c r="BA20" i="16"/>
  <c r="BC20" i="16" s="1"/>
  <c r="AZ20" i="16"/>
  <c r="BB19" i="16"/>
  <c r="BA19" i="16"/>
  <c r="AZ19" i="16"/>
  <c r="AZ38" i="16" s="1"/>
  <c r="AW16" i="16"/>
  <c r="AV16" i="16"/>
  <c r="AS16" i="16"/>
  <c r="AR16" i="16"/>
  <c r="AO16" i="16"/>
  <c r="AO72" i="16" s="1"/>
  <c r="AN16" i="16"/>
  <c r="AK16" i="16"/>
  <c r="AK72" i="16" s="1"/>
  <c r="AJ16" i="16"/>
  <c r="AG16" i="16"/>
  <c r="AG72" i="16" s="1"/>
  <c r="AF16" i="16"/>
  <c r="AC16" i="16"/>
  <c r="AC72" i="16" s="1"/>
  <c r="AB16" i="16"/>
  <c r="Y16" i="16"/>
  <c r="Y72" i="16" s="1"/>
  <c r="X16" i="16"/>
  <c r="U16" i="16"/>
  <c r="U72" i="16" s="1"/>
  <c r="T16" i="16"/>
  <c r="Q16" i="16"/>
  <c r="Q72" i="16" s="1"/>
  <c r="P16" i="16"/>
  <c r="M16" i="16"/>
  <c r="M72" i="16" s="1"/>
  <c r="L16" i="16"/>
  <c r="I16" i="16"/>
  <c r="I72" i="16" s="1"/>
  <c r="H16" i="16"/>
  <c r="E16" i="16"/>
  <c r="D16" i="16"/>
  <c r="C16" i="16"/>
  <c r="C72" i="16" s="1"/>
  <c r="B72" i="16"/>
  <c r="BB15" i="16"/>
  <c r="BA15" i="16"/>
  <c r="BC15" i="16" s="1"/>
  <c r="AZ15" i="16"/>
  <c r="BB14" i="16"/>
  <c r="BA14" i="16"/>
  <c r="BC14" i="16" s="1"/>
  <c r="AZ14" i="16"/>
  <c r="BB13" i="16"/>
  <c r="BA13" i="16"/>
  <c r="BC13" i="16" s="1"/>
  <c r="AZ13" i="16"/>
  <c r="BB12" i="16"/>
  <c r="BA12" i="16"/>
  <c r="BC12" i="16" s="1"/>
  <c r="AZ12" i="16"/>
  <c r="BB11" i="16"/>
  <c r="BA11" i="16"/>
  <c r="BC11" i="16" s="1"/>
  <c r="AZ11" i="16"/>
  <c r="BB10" i="16"/>
  <c r="BA10" i="16"/>
  <c r="BC10" i="16" s="1"/>
  <c r="AZ10" i="16"/>
  <c r="BB9" i="16"/>
  <c r="BA9" i="16"/>
  <c r="BC9" i="16" s="1"/>
  <c r="AZ9" i="16"/>
  <c r="BB8" i="16"/>
  <c r="BA8" i="16"/>
  <c r="BC8" i="16" s="1"/>
  <c r="AZ8" i="16"/>
  <c r="BB7" i="16"/>
  <c r="BA7" i="16"/>
  <c r="BC7" i="16" s="1"/>
  <c r="AZ7" i="16"/>
  <c r="BB6" i="16"/>
  <c r="BA6" i="16"/>
  <c r="BC6" i="16" s="1"/>
  <c r="AZ6" i="16"/>
  <c r="BB5" i="16"/>
  <c r="BA5" i="16"/>
  <c r="AZ5" i="16"/>
  <c r="AZ16" i="16" s="1"/>
  <c r="S255" i="22"/>
  <c r="Q255" i="22"/>
  <c r="S254" i="22"/>
  <c r="Q254" i="22"/>
  <c r="S253" i="22"/>
  <c r="Q253" i="22"/>
  <c r="S252" i="22"/>
  <c r="Q252" i="22"/>
  <c r="S251" i="22"/>
  <c r="Q251" i="22"/>
  <c r="S250" i="22"/>
  <c r="Q250" i="22"/>
  <c r="S249" i="22"/>
  <c r="Q249" i="22"/>
  <c r="S248" i="22"/>
  <c r="Q248" i="22"/>
  <c r="S247" i="22"/>
  <c r="Q247" i="22"/>
  <c r="BC78" i="18" l="1"/>
  <c r="BN55" i="22"/>
  <c r="BN56" i="22" s="1"/>
  <c r="BN15" i="22"/>
  <c r="BN16" i="22" s="1"/>
  <c r="BK55" i="22"/>
  <c r="BM56" i="22" s="1"/>
  <c r="BN75" i="22"/>
  <c r="BN76" i="22" s="1"/>
  <c r="BP75" i="22"/>
  <c r="BP76" i="22" s="1"/>
  <c r="Z35" i="22"/>
  <c r="Z36" i="22" s="1"/>
  <c r="BX35" i="22"/>
  <c r="BX36" i="22" s="1"/>
  <c r="BZ55" i="22"/>
  <c r="BZ56" i="22" s="1"/>
  <c r="BZ35" i="22"/>
  <c r="BZ36" i="22" s="1"/>
  <c r="BU75" i="22"/>
  <c r="BW76" i="22" s="1"/>
  <c r="AD35" i="22"/>
  <c r="AD36" i="22" s="1"/>
  <c r="AN15" i="22"/>
  <c r="AN16" i="22" s="1"/>
  <c r="BH35" i="22"/>
  <c r="BH36" i="22" s="1"/>
  <c r="CB15" i="22"/>
  <c r="CB16" i="22" s="1"/>
  <c r="BA35" i="22"/>
  <c r="BC36" i="22" s="1"/>
  <c r="BD55" i="22"/>
  <c r="BD56" i="22" s="1"/>
  <c r="BD65" i="22" s="1"/>
  <c r="BF75" i="22"/>
  <c r="BF76" i="22" s="1"/>
  <c r="AX35" i="22"/>
  <c r="AX36" i="22" s="1"/>
  <c r="AX45" i="22" s="1"/>
  <c r="AD75" i="22"/>
  <c r="AD76" i="22" s="1"/>
  <c r="AD85" i="22" s="1"/>
  <c r="AN35" i="22"/>
  <c r="AN36" i="22" s="1"/>
  <c r="AN45" i="22" s="1"/>
  <c r="AX15" i="22"/>
  <c r="AX16" i="22" s="1"/>
  <c r="BH55" i="22"/>
  <c r="BH56" i="22" s="1"/>
  <c r="BR55" i="22"/>
  <c r="BR56" i="22" s="1"/>
  <c r="BD35" i="22"/>
  <c r="BD36" i="22" s="1"/>
  <c r="BD45" i="22" s="1"/>
  <c r="BF55" i="22"/>
  <c r="BF56" i="22" s="1"/>
  <c r="BF35" i="22"/>
  <c r="BF36" i="22" s="1"/>
  <c r="BA75" i="22"/>
  <c r="BC76" i="22" s="1"/>
  <c r="AX85" i="22"/>
  <c r="CB250" i="22"/>
  <c r="AD15" i="22"/>
  <c r="AD16" i="22" s="1"/>
  <c r="BH250" i="22"/>
  <c r="AT250" i="22"/>
  <c r="BP35" i="22"/>
  <c r="BP36" i="22" s="1"/>
  <c r="BK75" i="22"/>
  <c r="BM76" i="22" s="1"/>
  <c r="BM85" i="22" s="1"/>
  <c r="BU35" i="22"/>
  <c r="BW36" i="22" s="1"/>
  <c r="BW45" i="22" s="1"/>
  <c r="BX55" i="22"/>
  <c r="BX56" i="22" s="1"/>
  <c r="BX65" i="22" s="1"/>
  <c r="BZ75" i="22"/>
  <c r="BZ76" i="22" s="1"/>
  <c r="AV250" i="22"/>
  <c r="BH15" i="22"/>
  <c r="BH16" i="22" s="1"/>
  <c r="BH25" i="22" s="1"/>
  <c r="W35" i="22"/>
  <c r="Y36" i="22" s="1"/>
  <c r="Y45" i="22" s="1"/>
  <c r="Z55" i="22"/>
  <c r="Z56" i="22" s="1"/>
  <c r="AB75" i="22"/>
  <c r="AB76" i="22" s="1"/>
  <c r="AJ35" i="22"/>
  <c r="AJ36" i="22" s="1"/>
  <c r="AJ45" i="22" s="1"/>
  <c r="AL55" i="22"/>
  <c r="AL56" i="22" s="1"/>
  <c r="AL65" i="22" s="1"/>
  <c r="AT15" i="22"/>
  <c r="AT16" i="22" s="1"/>
  <c r="AQ55" i="22"/>
  <c r="AS56" i="22" s="1"/>
  <c r="AS65" i="22" s="1"/>
  <c r="AT75" i="22"/>
  <c r="AT76" i="22" s="1"/>
  <c r="BN250" i="22"/>
  <c r="AX250" i="22"/>
  <c r="BP250" i="22"/>
  <c r="AB55" i="22"/>
  <c r="AB56" i="22" s="1"/>
  <c r="AL35" i="22"/>
  <c r="AL36" i="22" s="1"/>
  <c r="AL45" i="22" s="1"/>
  <c r="AG75" i="22"/>
  <c r="AI76" i="22" s="1"/>
  <c r="AQ35" i="22"/>
  <c r="AS36" i="22" s="1"/>
  <c r="AT55" i="22"/>
  <c r="AT56" i="22" s="1"/>
  <c r="AT65" i="22" s="1"/>
  <c r="AV75" i="22"/>
  <c r="AV76" i="22" s="1"/>
  <c r="AV85" i="22" s="1"/>
  <c r="BH241" i="22"/>
  <c r="BR251" i="22" s="1"/>
  <c r="BR250" i="22"/>
  <c r="CB241" i="22"/>
  <c r="CB251" i="22" s="1"/>
  <c r="AJ250" i="22"/>
  <c r="AL250" i="22"/>
  <c r="AB35" i="22"/>
  <c r="AB36" i="22" s="1"/>
  <c r="W75" i="22"/>
  <c r="Y76" i="22" s="1"/>
  <c r="AJ15" i="22"/>
  <c r="AJ16" i="22" s="1"/>
  <c r="AJ25" i="22" s="1"/>
  <c r="AG55" i="22"/>
  <c r="AI56" i="22" s="1"/>
  <c r="AJ75" i="22"/>
  <c r="AJ76" i="22" s="1"/>
  <c r="AJ85" i="22" s="1"/>
  <c r="AT35" i="22"/>
  <c r="AT36" i="22" s="1"/>
  <c r="AT45" i="22" s="1"/>
  <c r="AV55" i="22"/>
  <c r="AV56" i="22" s="1"/>
  <c r="AV65" i="22" s="1"/>
  <c r="BD250" i="22"/>
  <c r="BX250" i="22"/>
  <c r="AN250" i="22"/>
  <c r="AX241" i="22"/>
  <c r="AX251" i="22" s="1"/>
  <c r="BF250" i="22"/>
  <c r="BZ250" i="22"/>
  <c r="BR35" i="22"/>
  <c r="BR36" i="22" s="1"/>
  <c r="CB35" i="22"/>
  <c r="CB36" i="22" s="1"/>
  <c r="CB45" i="22" s="1"/>
  <c r="BD15" i="22"/>
  <c r="BD16" i="22" s="1"/>
  <c r="BA55" i="22"/>
  <c r="BC56" i="22" s="1"/>
  <c r="BC65" i="22" s="1"/>
  <c r="BD75" i="22"/>
  <c r="BD76" i="22" s="1"/>
  <c r="BD85" i="22" s="1"/>
  <c r="BN35" i="22"/>
  <c r="BN36" i="22" s="1"/>
  <c r="BN45" i="22" s="1"/>
  <c r="BP55" i="22"/>
  <c r="BP56" i="22" s="1"/>
  <c r="BX15" i="22"/>
  <c r="BX16" i="22" s="1"/>
  <c r="BX25" i="22" s="1"/>
  <c r="BU55" i="22"/>
  <c r="BW56" i="22" s="1"/>
  <c r="BW65" i="22" s="1"/>
  <c r="BX75" i="22"/>
  <c r="BX76" i="22" s="1"/>
  <c r="BX85" i="22" s="1"/>
  <c r="BH75" i="22"/>
  <c r="BH76" i="22" s="1"/>
  <c r="BH85" i="22" s="1"/>
  <c r="Z15" i="22"/>
  <c r="Z16" i="22" s="1"/>
  <c r="W55" i="22"/>
  <c r="Y56" i="22" s="1"/>
  <c r="Y65" i="22" s="1"/>
  <c r="Z75" i="22"/>
  <c r="Z76" i="22" s="1"/>
  <c r="Z85" i="22" s="1"/>
  <c r="AG35" i="22"/>
  <c r="AI36" i="22" s="1"/>
  <c r="AI45" i="22" s="1"/>
  <c r="AJ55" i="22"/>
  <c r="AJ56" i="22" s="1"/>
  <c r="AJ65" i="22" s="1"/>
  <c r="AL75" i="22"/>
  <c r="AL76" i="22" s="1"/>
  <c r="AL85" i="22" s="1"/>
  <c r="AV35" i="22"/>
  <c r="AV36" i="22" s="1"/>
  <c r="AV45" i="22" s="1"/>
  <c r="AQ75" i="22"/>
  <c r="AS76" i="22" s="1"/>
  <c r="AS85" i="22" s="1"/>
  <c r="CB75" i="22"/>
  <c r="CB76" i="22" s="1"/>
  <c r="CB85" i="22" s="1"/>
  <c r="CB25" i="22"/>
  <c r="CB55" i="22"/>
  <c r="CB56" i="22" s="1"/>
  <c r="CB65" i="22" s="1"/>
  <c r="BV18" i="22"/>
  <c r="BU24" i="22" s="1"/>
  <c r="BV14" i="22"/>
  <c r="BV13" i="22"/>
  <c r="BX45" i="22"/>
  <c r="BZ45" i="22"/>
  <c r="BZ65" i="22"/>
  <c r="BW85" i="22"/>
  <c r="BZ85" i="22"/>
  <c r="BW250" i="22"/>
  <c r="BR45" i="22"/>
  <c r="BR25" i="22"/>
  <c r="BR75" i="22"/>
  <c r="BR76" i="22" s="1"/>
  <c r="BR85" i="22" s="1"/>
  <c r="BR65" i="22"/>
  <c r="BL18" i="22"/>
  <c r="BK24" i="22" s="1"/>
  <c r="BL14" i="22"/>
  <c r="BL13" i="22"/>
  <c r="BN25" i="22"/>
  <c r="BM45" i="22"/>
  <c r="BP45" i="22"/>
  <c r="BM65" i="22"/>
  <c r="BN65" i="22"/>
  <c r="BP65" i="22"/>
  <c r="BN85" i="22"/>
  <c r="BP85" i="22"/>
  <c r="BR245" i="22"/>
  <c r="BM250" i="22"/>
  <c r="BH45" i="22"/>
  <c r="BH65" i="22"/>
  <c r="BB18" i="22"/>
  <c r="BA24" i="22" s="1"/>
  <c r="BB14" i="22"/>
  <c r="BB13" i="22"/>
  <c r="BD25" i="22"/>
  <c r="BC45" i="22"/>
  <c r="BF45" i="22"/>
  <c r="BF65" i="22"/>
  <c r="BC85" i="22"/>
  <c r="BF85" i="22"/>
  <c r="BC250" i="22"/>
  <c r="AX25" i="22"/>
  <c r="AR18" i="22"/>
  <c r="AQ24" i="22" s="1"/>
  <c r="AR14" i="22"/>
  <c r="AR13" i="22"/>
  <c r="AT25" i="22"/>
  <c r="AS45" i="22"/>
  <c r="AT85" i="22"/>
  <c r="AS250" i="22"/>
  <c r="AN25" i="22"/>
  <c r="AN55" i="22"/>
  <c r="AN56" i="22" s="1"/>
  <c r="AN65" i="22" s="1"/>
  <c r="AN75" i="22"/>
  <c r="AN76" i="22" s="1"/>
  <c r="AN85" i="22" s="1"/>
  <c r="AH18" i="22"/>
  <c r="AG24" i="22" s="1"/>
  <c r="AH14" i="22"/>
  <c r="AH13" i="22"/>
  <c r="AI65" i="22"/>
  <c r="AI85" i="22"/>
  <c r="AN251" i="22"/>
  <c r="AN245" i="22"/>
  <c r="AI250" i="22"/>
  <c r="AD45" i="22"/>
  <c r="AD55" i="22"/>
  <c r="AD56" i="22" s="1"/>
  <c r="AD65" i="22" s="1"/>
  <c r="AD25" i="22"/>
  <c r="X18" i="22"/>
  <c r="W24" i="22" s="1"/>
  <c r="X14" i="22"/>
  <c r="X13" i="22"/>
  <c r="Z25" i="22"/>
  <c r="Z45" i="22"/>
  <c r="AB45" i="22"/>
  <c r="Z65" i="22"/>
  <c r="AB65" i="22"/>
  <c r="Y85" i="22"/>
  <c r="AB85" i="22"/>
  <c r="AD245" i="22"/>
  <c r="BA16" i="18"/>
  <c r="BC5" i="18"/>
  <c r="BC16" i="18" s="1"/>
  <c r="B75" i="18"/>
  <c r="D72" i="18"/>
  <c r="D17" i="18"/>
  <c r="E17" i="18" s="1"/>
  <c r="E75" i="18"/>
  <c r="H72" i="18"/>
  <c r="H17" i="18"/>
  <c r="I17" i="18" s="1"/>
  <c r="I75" i="18"/>
  <c r="I80" i="18" s="1"/>
  <c r="L72" i="18"/>
  <c r="L17" i="18"/>
  <c r="M17" i="18" s="1"/>
  <c r="M75" i="18"/>
  <c r="M80" i="18" s="1"/>
  <c r="P72" i="18"/>
  <c r="P17" i="18"/>
  <c r="Q17" i="18" s="1"/>
  <c r="Q75" i="18"/>
  <c r="Q80" i="18" s="1"/>
  <c r="T72" i="18"/>
  <c r="T17" i="18"/>
  <c r="U17" i="18" s="1"/>
  <c r="U75" i="18"/>
  <c r="U80" i="18" s="1"/>
  <c r="X72" i="18"/>
  <c r="X17" i="18"/>
  <c r="Y17" i="18" s="1"/>
  <c r="Y75" i="18"/>
  <c r="Y80" i="18" s="1"/>
  <c r="AB72" i="18"/>
  <c r="AB17" i="18"/>
  <c r="AC17" i="18" s="1"/>
  <c r="AC75" i="18"/>
  <c r="AC80" i="18" s="1"/>
  <c r="AF72" i="18"/>
  <c r="AF17" i="18"/>
  <c r="AG17" i="18" s="1"/>
  <c r="AG75" i="18"/>
  <c r="AG80" i="18" s="1"/>
  <c r="AJ72" i="18"/>
  <c r="AJ17" i="18"/>
  <c r="AK17" i="18" s="1"/>
  <c r="AK75" i="18"/>
  <c r="AK80" i="18" s="1"/>
  <c r="AN72" i="18"/>
  <c r="AN17" i="18"/>
  <c r="AO17" i="18" s="1"/>
  <c r="AO75" i="18"/>
  <c r="AO80" i="18" s="1"/>
  <c r="AR72" i="18"/>
  <c r="AR17" i="18"/>
  <c r="AS17" i="18" s="1"/>
  <c r="AS72" i="18"/>
  <c r="AV72" i="18"/>
  <c r="AV17" i="18"/>
  <c r="AW17" i="18" s="1"/>
  <c r="BA38" i="18"/>
  <c r="BC19" i="18"/>
  <c r="BC38" i="18" s="1"/>
  <c r="BA50" i="18"/>
  <c r="BC41" i="18"/>
  <c r="BC50" i="18" s="1"/>
  <c r="AZ72" i="18"/>
  <c r="BA70" i="18"/>
  <c r="BA72" i="18" s="1"/>
  <c r="BC53" i="18"/>
  <c r="BC70" i="18" s="1"/>
  <c r="BC72" i="18" s="1"/>
  <c r="BB72" i="18"/>
  <c r="BA16" i="17"/>
  <c r="BC5" i="17"/>
  <c r="BC16" i="17" s="1"/>
  <c r="B75" i="17"/>
  <c r="D72" i="17"/>
  <c r="D17" i="17"/>
  <c r="E17" i="17" s="1"/>
  <c r="E72" i="17"/>
  <c r="BB16" i="17"/>
  <c r="H72" i="17"/>
  <c r="H17" i="17"/>
  <c r="I17" i="17" s="1"/>
  <c r="I75" i="17"/>
  <c r="I80" i="17" s="1"/>
  <c r="L72" i="17"/>
  <c r="L17" i="17"/>
  <c r="M17" i="17" s="1"/>
  <c r="M75" i="17"/>
  <c r="M80" i="17" s="1"/>
  <c r="P72" i="17"/>
  <c r="P17" i="17"/>
  <c r="Q17" i="17" s="1"/>
  <c r="Q75" i="17"/>
  <c r="Q80" i="17" s="1"/>
  <c r="T72" i="17"/>
  <c r="T17" i="17"/>
  <c r="U17" i="17" s="1"/>
  <c r="U75" i="17"/>
  <c r="U80" i="17" s="1"/>
  <c r="X72" i="17"/>
  <c r="X17" i="17"/>
  <c r="Y17" i="17" s="1"/>
  <c r="Y75" i="17"/>
  <c r="Y80" i="17" s="1"/>
  <c r="AB72" i="17"/>
  <c r="AB17" i="17"/>
  <c r="AC17" i="17" s="1"/>
  <c r="AC75" i="17"/>
  <c r="AC80" i="17" s="1"/>
  <c r="AF72" i="17"/>
  <c r="AF17" i="17"/>
  <c r="AG17" i="17" s="1"/>
  <c r="AG75" i="17"/>
  <c r="AG80" i="17" s="1"/>
  <c r="AJ72" i="17"/>
  <c r="AJ17" i="17"/>
  <c r="AK17" i="17" s="1"/>
  <c r="AK75" i="17"/>
  <c r="AK80" i="17" s="1"/>
  <c r="AN72" i="17"/>
  <c r="AN17" i="17"/>
  <c r="AO17" i="17" s="1"/>
  <c r="AO75" i="17"/>
  <c r="AO80" i="17" s="1"/>
  <c r="AR72" i="17"/>
  <c r="AR17" i="17"/>
  <c r="AS17" i="17" s="1"/>
  <c r="AS72" i="17"/>
  <c r="AV72" i="17"/>
  <c r="AV17" i="17"/>
  <c r="AW17" i="17" s="1"/>
  <c r="BA38" i="17"/>
  <c r="BC19" i="17"/>
  <c r="BC38" i="17" s="1"/>
  <c r="BA50" i="17"/>
  <c r="BC41" i="17"/>
  <c r="BC50" i="17" s="1"/>
  <c r="AZ72" i="17"/>
  <c r="BA70" i="17"/>
  <c r="BA72" i="17" s="1"/>
  <c r="BC53" i="17"/>
  <c r="BC70" i="17" s="1"/>
  <c r="BC72" i="17" s="1"/>
  <c r="BB72" i="17"/>
  <c r="BA16" i="16"/>
  <c r="BC5" i="16"/>
  <c r="BC16" i="16" s="1"/>
  <c r="B75" i="16"/>
  <c r="D72" i="16"/>
  <c r="D17" i="16"/>
  <c r="E17" i="16" s="1"/>
  <c r="E72" i="16"/>
  <c r="BB16" i="16"/>
  <c r="H72" i="16"/>
  <c r="H17" i="16"/>
  <c r="I17" i="16" s="1"/>
  <c r="I75" i="16"/>
  <c r="I80" i="16" s="1"/>
  <c r="L72" i="16"/>
  <c r="L17" i="16"/>
  <c r="M17" i="16" s="1"/>
  <c r="M75" i="16"/>
  <c r="M80" i="16" s="1"/>
  <c r="P72" i="16"/>
  <c r="P17" i="16"/>
  <c r="Q17" i="16" s="1"/>
  <c r="Q75" i="16"/>
  <c r="Q80" i="16" s="1"/>
  <c r="T72" i="16"/>
  <c r="T17" i="16"/>
  <c r="U17" i="16" s="1"/>
  <c r="U75" i="16"/>
  <c r="U80" i="16" s="1"/>
  <c r="X72" i="16"/>
  <c r="X17" i="16"/>
  <c r="Y17" i="16" s="1"/>
  <c r="Y75" i="16"/>
  <c r="Y80" i="16" s="1"/>
  <c r="AB72" i="16"/>
  <c r="AB17" i="16"/>
  <c r="AC17" i="16" s="1"/>
  <c r="AC75" i="16"/>
  <c r="AC80" i="16" s="1"/>
  <c r="AF72" i="16"/>
  <c r="AF17" i="16"/>
  <c r="AG17" i="16" s="1"/>
  <c r="AG75" i="16"/>
  <c r="AG80" i="16" s="1"/>
  <c r="AJ72" i="16"/>
  <c r="AJ17" i="16"/>
  <c r="AK17" i="16" s="1"/>
  <c r="AK75" i="16"/>
  <c r="AK80" i="16" s="1"/>
  <c r="AN72" i="16"/>
  <c r="AN17" i="16"/>
  <c r="AO17" i="16" s="1"/>
  <c r="AO75" i="16"/>
  <c r="AO80" i="16" s="1"/>
  <c r="AR72" i="16"/>
  <c r="AR17" i="16"/>
  <c r="AS17" i="16" s="1"/>
  <c r="AS72" i="16"/>
  <c r="AV72" i="16"/>
  <c r="AV17" i="16"/>
  <c r="AW17" i="16" s="1"/>
  <c r="BA38" i="16"/>
  <c r="BC19" i="16"/>
  <c r="BC38" i="16" s="1"/>
  <c r="BA50" i="16"/>
  <c r="BC41" i="16"/>
  <c r="BC50" i="16" s="1"/>
  <c r="AZ72" i="16"/>
  <c r="BA70" i="16"/>
  <c r="BC53" i="16"/>
  <c r="BC70" i="16" s="1"/>
  <c r="BB72" i="16"/>
  <c r="D8" i="22"/>
  <c r="D9" i="22" s="1"/>
  <c r="D10" i="22" s="1"/>
  <c r="C11" i="22" s="1"/>
  <c r="G8" i="22"/>
  <c r="G9" i="22" s="1"/>
  <c r="G10" i="22" s="1"/>
  <c r="F11" i="22" s="1"/>
  <c r="K8" i="22"/>
  <c r="K9" i="22" s="1"/>
  <c r="K10" i="22" s="1"/>
  <c r="J11" i="22" s="1"/>
  <c r="N8" i="22"/>
  <c r="N9" i="22" s="1"/>
  <c r="Q8" i="22"/>
  <c r="Q9" i="22" s="1"/>
  <c r="U8" i="22"/>
  <c r="U9" i="22" s="1"/>
  <c r="H11" i="22"/>
  <c r="R11" i="22"/>
  <c r="S18" i="22" s="1"/>
  <c r="R24" i="22" s="1"/>
  <c r="S11" i="22"/>
  <c r="G15" i="22"/>
  <c r="G16" i="22" s="1"/>
  <c r="I15" i="22"/>
  <c r="K15" i="22"/>
  <c r="Q15" i="22"/>
  <c r="R15" i="22"/>
  <c r="S15" i="22"/>
  <c r="U15" i="22"/>
  <c r="C31" i="22"/>
  <c r="H31" i="22"/>
  <c r="K28" i="22"/>
  <c r="K29" i="22" s="1"/>
  <c r="K30" i="22" s="1"/>
  <c r="J31" i="22" s="1"/>
  <c r="K33" i="22" s="1"/>
  <c r="N28" i="22"/>
  <c r="N29" i="22" s="1"/>
  <c r="N30" i="22" s="1"/>
  <c r="Q28" i="22"/>
  <c r="Q29" i="22" s="1"/>
  <c r="S28" i="22"/>
  <c r="S29" i="22" s="1"/>
  <c r="S30" i="22" s="1"/>
  <c r="R31" i="22" s="1"/>
  <c r="U28" i="22"/>
  <c r="U29" i="22" s="1"/>
  <c r="K35" i="22"/>
  <c r="Q35" i="22"/>
  <c r="S35" i="22"/>
  <c r="U35" i="22"/>
  <c r="C51" i="22"/>
  <c r="H51" i="22"/>
  <c r="K48" i="22"/>
  <c r="K49" i="22" s="1"/>
  <c r="N48" i="22"/>
  <c r="N49" i="22" s="1"/>
  <c r="Q48" i="22"/>
  <c r="Q49" i="22" s="1"/>
  <c r="S48" i="22"/>
  <c r="S49" i="22" s="1"/>
  <c r="U48" i="22"/>
  <c r="U49" i="22" s="1"/>
  <c r="U50" i="22" s="1"/>
  <c r="K55" i="22"/>
  <c r="Q55" i="22"/>
  <c r="S55" i="22"/>
  <c r="U55" i="22"/>
  <c r="K68" i="22"/>
  <c r="K69" i="22" s="1"/>
  <c r="N68" i="22"/>
  <c r="N69" i="22" s="1"/>
  <c r="N70" i="22" s="1"/>
  <c r="M71" i="22" s="1"/>
  <c r="N74" i="22" s="1"/>
  <c r="Q68" i="22"/>
  <c r="Q69" i="22" s="1"/>
  <c r="Q70" i="22" s="1"/>
  <c r="S68" i="22"/>
  <c r="S69" i="22" s="1"/>
  <c r="S70" i="22" s="1"/>
  <c r="R71" i="22" s="1"/>
  <c r="U68" i="22"/>
  <c r="U69" i="22" s="1"/>
  <c r="U70" i="22" s="1"/>
  <c r="T71" i="22" s="1"/>
  <c r="U73" i="22" s="1"/>
  <c r="K75" i="22"/>
  <c r="Q75" i="22"/>
  <c r="S75" i="22"/>
  <c r="U75" i="22"/>
  <c r="C90" i="22"/>
  <c r="E94" i="22" s="1"/>
  <c r="F90" i="22"/>
  <c r="H90" i="22"/>
  <c r="J90" i="22"/>
  <c r="M90" i="22"/>
  <c r="O94" i="22" s="1"/>
  <c r="P90" i="22"/>
  <c r="R90" i="22"/>
  <c r="T90" i="22"/>
  <c r="F92" i="22"/>
  <c r="H92" i="22"/>
  <c r="J92" i="22"/>
  <c r="P92" i="22"/>
  <c r="R92" i="22"/>
  <c r="T92" i="22"/>
  <c r="E99" i="22"/>
  <c r="F99" i="22"/>
  <c r="H99" i="22"/>
  <c r="J99" i="22"/>
  <c r="O99" i="22"/>
  <c r="P99" i="22"/>
  <c r="R99" i="22"/>
  <c r="T99" i="22"/>
  <c r="C108" i="22"/>
  <c r="E112" i="22" s="1"/>
  <c r="F108" i="22"/>
  <c r="F112" i="22" s="1"/>
  <c r="H108" i="22"/>
  <c r="H112" i="22" s="1"/>
  <c r="J108" i="22"/>
  <c r="J112" i="22" s="1"/>
  <c r="M108" i="22"/>
  <c r="O112" i="22" s="1"/>
  <c r="P108" i="22"/>
  <c r="P112" i="22" s="1"/>
  <c r="R108" i="22"/>
  <c r="R112" i="22" s="1"/>
  <c r="T112" i="22"/>
  <c r="E116" i="22"/>
  <c r="F116" i="22"/>
  <c r="H116" i="22"/>
  <c r="J116" i="22"/>
  <c r="O116" i="22"/>
  <c r="P116" i="22"/>
  <c r="R116" i="22"/>
  <c r="T116" i="22"/>
  <c r="E120" i="22"/>
  <c r="F120" i="22"/>
  <c r="H120" i="22"/>
  <c r="J120" i="22"/>
  <c r="O120" i="22"/>
  <c r="P120" i="22"/>
  <c r="R120" i="22"/>
  <c r="T120" i="22"/>
  <c r="E124" i="22"/>
  <c r="F124" i="22"/>
  <c r="H124" i="22"/>
  <c r="J124" i="22"/>
  <c r="O124" i="22"/>
  <c r="P124" i="22"/>
  <c r="R124" i="22"/>
  <c r="T124" i="22"/>
  <c r="E128" i="22"/>
  <c r="F128" i="22"/>
  <c r="H128" i="22"/>
  <c r="J128" i="22"/>
  <c r="O128" i="22"/>
  <c r="P128" i="22"/>
  <c r="R128" i="22"/>
  <c r="T128" i="22"/>
  <c r="E132" i="22"/>
  <c r="F132" i="22"/>
  <c r="H132" i="22"/>
  <c r="J132" i="22"/>
  <c r="O132" i="22"/>
  <c r="P132" i="22"/>
  <c r="R132" i="22"/>
  <c r="T132" i="22"/>
  <c r="E136" i="22"/>
  <c r="F136" i="22"/>
  <c r="H136" i="22"/>
  <c r="J136" i="22"/>
  <c r="O136" i="22"/>
  <c r="P136" i="22"/>
  <c r="R136" i="22"/>
  <c r="T136" i="22"/>
  <c r="E140" i="22"/>
  <c r="F140" i="22"/>
  <c r="H140" i="22"/>
  <c r="J140" i="22"/>
  <c r="O140" i="22"/>
  <c r="P140" i="22"/>
  <c r="R140" i="22"/>
  <c r="T140" i="22"/>
  <c r="E144" i="22"/>
  <c r="F144" i="22"/>
  <c r="H144" i="22"/>
  <c r="J144" i="22"/>
  <c r="O144" i="22"/>
  <c r="P144" i="22"/>
  <c r="R144" i="22"/>
  <c r="T144" i="22"/>
  <c r="E148" i="22"/>
  <c r="F148" i="22"/>
  <c r="H148" i="22"/>
  <c r="J148" i="22"/>
  <c r="O148" i="22"/>
  <c r="P148" i="22"/>
  <c r="R148" i="22"/>
  <c r="T148" i="22"/>
  <c r="E158" i="22"/>
  <c r="E160" i="22" s="1"/>
  <c r="E239" i="22" s="1"/>
  <c r="F158" i="22"/>
  <c r="F160" i="22" s="1"/>
  <c r="F239" i="22" s="1"/>
  <c r="H158" i="22"/>
  <c r="H160" i="22" s="1"/>
  <c r="H239" i="22" s="1"/>
  <c r="J158" i="22"/>
  <c r="J160" i="22" s="1"/>
  <c r="O158" i="22"/>
  <c r="O160" i="22" s="1"/>
  <c r="O239" i="22" s="1"/>
  <c r="Y249" i="22" s="1"/>
  <c r="P158" i="22"/>
  <c r="P160" i="22" s="1"/>
  <c r="P239" i="22" s="1"/>
  <c r="Z249" i="22" s="1"/>
  <c r="R158" i="22"/>
  <c r="R160" i="22" s="1"/>
  <c r="R239" i="22" s="1"/>
  <c r="AB249" i="22" s="1"/>
  <c r="T158" i="22"/>
  <c r="T160" i="22" s="1"/>
  <c r="T239" i="22" s="1"/>
  <c r="AD249" i="22" s="1"/>
  <c r="G160" i="22"/>
  <c r="I160" i="22"/>
  <c r="Q160" i="22"/>
  <c r="S160" i="22"/>
  <c r="E167" i="22"/>
  <c r="F167" i="22"/>
  <c r="H167" i="22"/>
  <c r="J167" i="22"/>
  <c r="O167" i="22"/>
  <c r="P167" i="22"/>
  <c r="R167" i="22"/>
  <c r="T167" i="22"/>
  <c r="E171" i="22"/>
  <c r="F171" i="22"/>
  <c r="H171" i="22"/>
  <c r="J171" i="22"/>
  <c r="O171" i="22"/>
  <c r="P171" i="22"/>
  <c r="R171" i="22"/>
  <c r="T171" i="22"/>
  <c r="E175" i="22"/>
  <c r="F175" i="22"/>
  <c r="H175" i="22"/>
  <c r="J175" i="22"/>
  <c r="O175" i="22"/>
  <c r="P175" i="22"/>
  <c r="R175" i="22"/>
  <c r="T175" i="22"/>
  <c r="E179" i="22"/>
  <c r="F179" i="22"/>
  <c r="H179" i="22"/>
  <c r="J179" i="22"/>
  <c r="O179" i="22"/>
  <c r="P179" i="22"/>
  <c r="R179" i="22"/>
  <c r="T179" i="22"/>
  <c r="E183" i="22"/>
  <c r="F183" i="22"/>
  <c r="H183" i="22"/>
  <c r="J183" i="22"/>
  <c r="O183" i="22"/>
  <c r="P183" i="22"/>
  <c r="R183" i="22"/>
  <c r="T183" i="22"/>
  <c r="E187" i="22"/>
  <c r="F187" i="22"/>
  <c r="H187" i="22"/>
  <c r="J187" i="22"/>
  <c r="O187" i="22"/>
  <c r="P187" i="22"/>
  <c r="R187" i="22"/>
  <c r="T187" i="22"/>
  <c r="E191" i="22"/>
  <c r="F191" i="22"/>
  <c r="H191" i="22"/>
  <c r="J191" i="22"/>
  <c r="O191" i="22"/>
  <c r="P191" i="22"/>
  <c r="R191" i="22"/>
  <c r="T191" i="22"/>
  <c r="E195" i="22"/>
  <c r="F195" i="22"/>
  <c r="H195" i="22"/>
  <c r="J195" i="22"/>
  <c r="O195" i="22"/>
  <c r="P195" i="22"/>
  <c r="R195" i="22"/>
  <c r="T195" i="22"/>
  <c r="E199" i="22"/>
  <c r="F199" i="22"/>
  <c r="H199" i="22"/>
  <c r="J199" i="22"/>
  <c r="O199" i="22"/>
  <c r="P199" i="22"/>
  <c r="R199" i="22"/>
  <c r="T199" i="22"/>
  <c r="E203" i="22"/>
  <c r="F203" i="22"/>
  <c r="H203" i="22"/>
  <c r="J203" i="22"/>
  <c r="O203" i="22"/>
  <c r="P203" i="22"/>
  <c r="R203" i="22"/>
  <c r="T203" i="22"/>
  <c r="E207" i="22"/>
  <c r="F207" i="22"/>
  <c r="H207" i="22"/>
  <c r="J207" i="22"/>
  <c r="O207" i="22"/>
  <c r="P207" i="22"/>
  <c r="R207" i="22"/>
  <c r="T207" i="22"/>
  <c r="E211" i="22"/>
  <c r="F211" i="22"/>
  <c r="H211" i="22"/>
  <c r="J211" i="22"/>
  <c r="O211" i="22"/>
  <c r="P211" i="22"/>
  <c r="R211" i="22"/>
  <c r="T211" i="22"/>
  <c r="E215" i="22"/>
  <c r="F215" i="22"/>
  <c r="H215" i="22"/>
  <c r="J215" i="22"/>
  <c r="O215" i="22"/>
  <c r="P215" i="22"/>
  <c r="R215" i="22"/>
  <c r="T215" i="22"/>
  <c r="F225" i="22"/>
  <c r="F242" i="22" s="1"/>
  <c r="H225" i="22"/>
  <c r="H242" i="22" s="1"/>
  <c r="J225" i="22"/>
  <c r="J242" i="22" s="1"/>
  <c r="P225" i="22"/>
  <c r="P242" i="22" s="1"/>
  <c r="Z252" i="22" s="1"/>
  <c r="R225" i="22"/>
  <c r="R242" i="22" s="1"/>
  <c r="AB252" i="22" s="1"/>
  <c r="T225" i="22"/>
  <c r="T242" i="22" s="1"/>
  <c r="AD252" i="22" s="1"/>
  <c r="E233" i="22"/>
  <c r="E243" i="22" s="1"/>
  <c r="F231" i="22"/>
  <c r="F233" i="22" s="1"/>
  <c r="F243" i="22" s="1"/>
  <c r="H231" i="22"/>
  <c r="H233" i="22" s="1"/>
  <c r="H243" i="22" s="1"/>
  <c r="J231" i="22"/>
  <c r="J233" i="22" s="1"/>
  <c r="J243" i="22" s="1"/>
  <c r="O231" i="22"/>
  <c r="O233" i="22" s="1"/>
  <c r="O243" i="22" s="1"/>
  <c r="Y253" i="22" s="1"/>
  <c r="P231" i="22"/>
  <c r="P233" i="22" s="1"/>
  <c r="P243" i="22" s="1"/>
  <c r="Z253" i="22" s="1"/>
  <c r="R231" i="22"/>
  <c r="R233" i="22" s="1"/>
  <c r="R243" i="22" s="1"/>
  <c r="AB253" i="22" s="1"/>
  <c r="T231" i="22"/>
  <c r="T233" i="22" s="1"/>
  <c r="T243" i="22" s="1"/>
  <c r="AD253" i="22" s="1"/>
  <c r="F264" i="22"/>
  <c r="H264" i="22"/>
  <c r="J264" i="22"/>
  <c r="P264" i="22"/>
  <c r="R264" i="22"/>
  <c r="T264" i="22"/>
  <c r="H271" i="22"/>
  <c r="J271" i="22"/>
  <c r="P271" i="22"/>
  <c r="R271" i="22"/>
  <c r="T271" i="22"/>
  <c r="G273" i="22"/>
  <c r="I273" i="22"/>
  <c r="S273" i="22"/>
  <c r="I54" i="22" l="1"/>
  <c r="I53" i="22"/>
  <c r="D53" i="22"/>
  <c r="D54" i="22"/>
  <c r="I34" i="22"/>
  <c r="I33" i="22"/>
  <c r="D33" i="22"/>
  <c r="D34" i="22"/>
  <c r="I18" i="22"/>
  <c r="H24" i="22" s="1"/>
  <c r="I14" i="22"/>
  <c r="I13" i="22"/>
  <c r="H15" i="22" s="1"/>
  <c r="CB245" i="22"/>
  <c r="CB255" i="22" s="1"/>
  <c r="AX245" i="22"/>
  <c r="AX255" i="22" s="1"/>
  <c r="BC101" i="22" s="1"/>
  <c r="H273" i="22"/>
  <c r="BH245" i="22"/>
  <c r="BH251" i="22"/>
  <c r="P273" i="22"/>
  <c r="R273" i="22"/>
  <c r="T273" i="22"/>
  <c r="J273" i="22"/>
  <c r="F273" i="22"/>
  <c r="AN255" i="22"/>
  <c r="AT101" i="22" s="1"/>
  <c r="AS101" i="22"/>
  <c r="BU15" i="22"/>
  <c r="BW16" i="22" s="1"/>
  <c r="BW25" i="22" s="1"/>
  <c r="BZ101" i="22"/>
  <c r="BK15" i="22"/>
  <c r="BM16" i="22" s="1"/>
  <c r="BM25" i="22" s="1"/>
  <c r="BP101" i="22"/>
  <c r="BA15" i="22"/>
  <c r="BC16" i="22" s="1"/>
  <c r="BC25" i="22" s="1"/>
  <c r="BF101" i="22"/>
  <c r="AQ15" i="22"/>
  <c r="AS16" i="22" s="1"/>
  <c r="AS25" i="22" s="1"/>
  <c r="AV101" i="22"/>
  <c r="AG15" i="22"/>
  <c r="AI16" i="22" s="1"/>
  <c r="AI25" i="22" s="1"/>
  <c r="AL101" i="22"/>
  <c r="W15" i="22"/>
  <c r="Y16" i="22" s="1"/>
  <c r="Y25" i="22" s="1"/>
  <c r="AB101" i="22"/>
  <c r="F94" i="22"/>
  <c r="S16" i="22"/>
  <c r="BA72" i="16"/>
  <c r="BC72" i="16"/>
  <c r="H94" i="22"/>
  <c r="O150" i="22"/>
  <c r="O238" i="22" s="1"/>
  <c r="Y248" i="22" s="1"/>
  <c r="J217" i="22"/>
  <c r="J240" i="22" s="1"/>
  <c r="T94" i="22"/>
  <c r="P244" i="22"/>
  <c r="Z254" i="22" s="1"/>
  <c r="K38" i="22"/>
  <c r="J44" i="22" s="1"/>
  <c r="K34" i="22"/>
  <c r="J35" i="22" s="1"/>
  <c r="J36" i="22" s="1"/>
  <c r="R217" i="22"/>
  <c r="R240" i="22" s="1"/>
  <c r="AB250" i="22" s="1"/>
  <c r="O249" i="22"/>
  <c r="AV75" i="18"/>
  <c r="AS75" i="18"/>
  <c r="AS80" i="18" s="1"/>
  <c r="AW75" i="18"/>
  <c r="AW80" i="18" s="1"/>
  <c r="AR75" i="18"/>
  <c r="AN75" i="18"/>
  <c r="AJ75" i="18"/>
  <c r="AF75" i="18"/>
  <c r="AB75" i="18"/>
  <c r="X75" i="18"/>
  <c r="T75" i="18"/>
  <c r="P75" i="18"/>
  <c r="L75" i="18"/>
  <c r="H75" i="18"/>
  <c r="AZ75" i="18"/>
  <c r="AZ80" i="18" s="1"/>
  <c r="E80" i="18"/>
  <c r="D75" i="18"/>
  <c r="BA75" i="18"/>
  <c r="B80" i="18"/>
  <c r="AV75" i="17"/>
  <c r="AS75" i="17"/>
  <c r="AS80" i="17" s="1"/>
  <c r="AW75" i="17"/>
  <c r="AW80" i="17" s="1"/>
  <c r="AR75" i="17"/>
  <c r="AN75" i="17"/>
  <c r="AJ75" i="17"/>
  <c r="AF75" i="17"/>
  <c r="AB75" i="17"/>
  <c r="X75" i="17"/>
  <c r="T75" i="17"/>
  <c r="P75" i="17"/>
  <c r="L75" i="17"/>
  <c r="H75" i="17"/>
  <c r="BB80" i="17"/>
  <c r="BB78" i="17"/>
  <c r="BC78" i="17" s="1"/>
  <c r="E75" i="17"/>
  <c r="D75" i="17"/>
  <c r="BA75" i="17"/>
  <c r="B80" i="17"/>
  <c r="B82" i="17" s="1"/>
  <c r="AV75" i="16"/>
  <c r="AS75" i="16"/>
  <c r="AS80" i="16" s="1"/>
  <c r="AW75" i="16"/>
  <c r="AW80" i="16" s="1"/>
  <c r="AR75" i="16"/>
  <c r="AN75" i="16"/>
  <c r="AJ75" i="16"/>
  <c r="AF75" i="16"/>
  <c r="AB75" i="16"/>
  <c r="X75" i="16"/>
  <c r="T75" i="16"/>
  <c r="P75" i="16"/>
  <c r="L75" i="16"/>
  <c r="H75" i="16"/>
  <c r="BB80" i="16"/>
  <c r="BB78" i="16"/>
  <c r="BC78" i="16" s="1"/>
  <c r="E75" i="16"/>
  <c r="D75" i="16"/>
  <c r="BA75" i="16"/>
  <c r="B80" i="16"/>
  <c r="B82" i="16" s="1"/>
  <c r="D13" i="22"/>
  <c r="D18" i="22"/>
  <c r="C24" i="22" s="1"/>
  <c r="K14" i="22"/>
  <c r="K13" i="22"/>
  <c r="G14" i="22"/>
  <c r="G13" i="22"/>
  <c r="G18" i="22"/>
  <c r="F24" i="22" s="1"/>
  <c r="P71" i="22"/>
  <c r="Q74" i="22" s="1"/>
  <c r="R252" i="22"/>
  <c r="T252" i="22"/>
  <c r="O253" i="22"/>
  <c r="T217" i="22"/>
  <c r="T240" i="22" s="1"/>
  <c r="AD250" i="22" s="1"/>
  <c r="Q10" i="22"/>
  <c r="P11" i="22" s="1"/>
  <c r="H217" i="22"/>
  <c r="H240" i="22" s="1"/>
  <c r="E150" i="22"/>
  <c r="E238" i="22" s="1"/>
  <c r="R94" i="22"/>
  <c r="N10" i="22"/>
  <c r="M11" i="22" s="1"/>
  <c r="T244" i="22"/>
  <c r="AD254" i="22" s="1"/>
  <c r="P217" i="22"/>
  <c r="P240" i="22" s="1"/>
  <c r="Z250" i="22" s="1"/>
  <c r="I16" i="22"/>
  <c r="H16" i="22"/>
  <c r="H25" i="22" s="1"/>
  <c r="U10" i="22"/>
  <c r="T11" i="22" s="1"/>
  <c r="P252" i="22"/>
  <c r="F150" i="22"/>
  <c r="F238" i="22" s="1"/>
  <c r="R16" i="22"/>
  <c r="R25" i="22" s="1"/>
  <c r="H244" i="22"/>
  <c r="R253" i="22"/>
  <c r="F244" i="22"/>
  <c r="P253" i="22"/>
  <c r="T150" i="22"/>
  <c r="T238" i="22" s="1"/>
  <c r="AD248" i="22" s="1"/>
  <c r="J150" i="22"/>
  <c r="J238" i="22" s="1"/>
  <c r="J244" i="22"/>
  <c r="T253" i="22"/>
  <c r="R249" i="22"/>
  <c r="H150" i="22"/>
  <c r="H238" i="22" s="1"/>
  <c r="K18" i="22"/>
  <c r="J24" i="22" s="1"/>
  <c r="P249" i="22"/>
  <c r="P150" i="22"/>
  <c r="P238" i="22" s="1"/>
  <c r="Z248" i="22" s="1"/>
  <c r="P94" i="22"/>
  <c r="Q30" i="22"/>
  <c r="P31" i="22" s="1"/>
  <c r="E217" i="22"/>
  <c r="E240" i="22" s="1"/>
  <c r="O217" i="22"/>
  <c r="O240" i="22" s="1"/>
  <c r="Y250" i="22" s="1"/>
  <c r="F51" i="22"/>
  <c r="F71" i="22"/>
  <c r="R244" i="22"/>
  <c r="AB254" i="22" s="1"/>
  <c r="F217" i="22"/>
  <c r="D58" i="22"/>
  <c r="C64" i="22" s="1"/>
  <c r="C55" i="22"/>
  <c r="E56" i="22" s="1"/>
  <c r="F31" i="22"/>
  <c r="U30" i="22"/>
  <c r="T31" i="22" s="1"/>
  <c r="J239" i="22"/>
  <c r="T249" i="22" s="1"/>
  <c r="J94" i="22"/>
  <c r="R150" i="22"/>
  <c r="R238" i="22" s="1"/>
  <c r="AB248" i="22" s="1"/>
  <c r="Q50" i="22"/>
  <c r="P51" i="22" s="1"/>
  <c r="K50" i="22"/>
  <c r="J51" i="22" s="1"/>
  <c r="U78" i="22"/>
  <c r="T84" i="22" s="1"/>
  <c r="U74" i="22"/>
  <c r="T75" i="22" s="1"/>
  <c r="T76" i="22" s="1"/>
  <c r="H71" i="22"/>
  <c r="T51" i="22"/>
  <c r="S34" i="22"/>
  <c r="S38" i="22"/>
  <c r="R44" i="22" s="1"/>
  <c r="S33" i="22"/>
  <c r="S73" i="22"/>
  <c r="S74" i="22"/>
  <c r="S78" i="22"/>
  <c r="R84" i="22" s="1"/>
  <c r="D38" i="22"/>
  <c r="C44" i="22" s="1"/>
  <c r="N78" i="22"/>
  <c r="M84" i="22" s="1"/>
  <c r="N50" i="22"/>
  <c r="M51" i="22" s="1"/>
  <c r="I38" i="22"/>
  <c r="H44" i="22" s="1"/>
  <c r="N73" i="22"/>
  <c r="M75" i="22" s="1"/>
  <c r="O76" i="22" s="1"/>
  <c r="I58" i="22"/>
  <c r="H64" i="22" s="1"/>
  <c r="C35" i="22"/>
  <c r="E36" i="22" s="1"/>
  <c r="K70" i="22"/>
  <c r="J71" i="22" s="1"/>
  <c r="C71" i="22"/>
  <c r="S50" i="22"/>
  <c r="R51" i="22" s="1"/>
  <c r="M31" i="22"/>
  <c r="D14" i="22"/>
  <c r="D74" i="22" l="1"/>
  <c r="D73" i="22"/>
  <c r="G78" i="22"/>
  <c r="F84" i="22" s="1"/>
  <c r="G74" i="22"/>
  <c r="G73" i="22"/>
  <c r="I74" i="22"/>
  <c r="I73" i="22"/>
  <c r="G54" i="22"/>
  <c r="G53" i="22"/>
  <c r="G34" i="22"/>
  <c r="G33" i="22"/>
  <c r="BH255" i="22"/>
  <c r="BM101" i="22" s="1"/>
  <c r="BM219" i="22" s="1"/>
  <c r="BM223" i="22" s="1"/>
  <c r="BM225" i="22" s="1"/>
  <c r="BM242" i="22" s="1"/>
  <c r="J45" i="22"/>
  <c r="BR255" i="22"/>
  <c r="BD101" i="22"/>
  <c r="BD237" i="22" s="1"/>
  <c r="O248" i="22"/>
  <c r="AT237" i="22"/>
  <c r="AT219" i="22"/>
  <c r="AS237" i="22"/>
  <c r="AS219" i="22"/>
  <c r="AS223" i="22" s="1"/>
  <c r="AS225" i="22" s="1"/>
  <c r="AS242" i="22" s="1"/>
  <c r="BC237" i="22"/>
  <c r="BC219" i="22"/>
  <c r="BC223" i="22" s="1"/>
  <c r="BC225" i="22" s="1"/>
  <c r="BC242" i="22" s="1"/>
  <c r="BZ237" i="22"/>
  <c r="BZ219" i="22"/>
  <c r="BP237" i="22"/>
  <c r="BP219" i="22"/>
  <c r="BF237" i="22"/>
  <c r="BF219" i="22"/>
  <c r="AV237" i="22"/>
  <c r="AV219" i="22"/>
  <c r="AL237" i="22"/>
  <c r="AL219" i="22"/>
  <c r="AB237" i="22"/>
  <c r="AB219" i="22"/>
  <c r="J15" i="22"/>
  <c r="J16" i="22" s="1"/>
  <c r="J25" i="22" s="1"/>
  <c r="P254" i="22"/>
  <c r="E45" i="22"/>
  <c r="Q78" i="22"/>
  <c r="P84" i="22" s="1"/>
  <c r="Q73" i="22"/>
  <c r="P75" i="22" s="1"/>
  <c r="P76" i="22" s="1"/>
  <c r="C15" i="22"/>
  <c r="E16" i="22" s="1"/>
  <c r="E25" i="22" s="1"/>
  <c r="Q13" i="22"/>
  <c r="Q14" i="22"/>
  <c r="T250" i="22"/>
  <c r="T254" i="22"/>
  <c r="BC75" i="18"/>
  <c r="BC80" i="18" s="1"/>
  <c r="BA80" i="18"/>
  <c r="D76" i="18"/>
  <c r="E76" i="18" s="1"/>
  <c r="D80" i="18"/>
  <c r="D81" i="18" s="1"/>
  <c r="E81" i="18" s="1"/>
  <c r="H76" i="18"/>
  <c r="I76" i="18" s="1"/>
  <c r="H80" i="18"/>
  <c r="H81" i="18" s="1"/>
  <c r="I81" i="18" s="1"/>
  <c r="L76" i="18"/>
  <c r="M76" i="18" s="1"/>
  <c r="L80" i="18"/>
  <c r="L81" i="18" s="1"/>
  <c r="M81" i="18" s="1"/>
  <c r="P76" i="18"/>
  <c r="Q76" i="18" s="1"/>
  <c r="P80" i="18"/>
  <c r="P81" i="18" s="1"/>
  <c r="Q81" i="18" s="1"/>
  <c r="T76" i="18"/>
  <c r="U76" i="18" s="1"/>
  <c r="T80" i="18"/>
  <c r="T81" i="18" s="1"/>
  <c r="U81" i="18" s="1"/>
  <c r="X76" i="18"/>
  <c r="Y76" i="18" s="1"/>
  <c r="X80" i="18"/>
  <c r="X81" i="18" s="1"/>
  <c r="Y81" i="18" s="1"/>
  <c r="AB76" i="18"/>
  <c r="AC76" i="18" s="1"/>
  <c r="AB80" i="18"/>
  <c r="AB81" i="18" s="1"/>
  <c r="AC81" i="18" s="1"/>
  <c r="AF76" i="18"/>
  <c r="AG76" i="18" s="1"/>
  <c r="AF80" i="18"/>
  <c r="AF81" i="18" s="1"/>
  <c r="AG81" i="18" s="1"/>
  <c r="AJ76" i="18"/>
  <c r="AK76" i="18" s="1"/>
  <c r="AJ80" i="18"/>
  <c r="AJ81" i="18" s="1"/>
  <c r="AK81" i="18" s="1"/>
  <c r="AN76" i="18"/>
  <c r="AO76" i="18" s="1"/>
  <c r="AN80" i="18"/>
  <c r="AN81" i="18" s="1"/>
  <c r="AO81" i="18" s="1"/>
  <c r="AR76" i="18"/>
  <c r="AS76" i="18" s="1"/>
  <c r="AR80" i="18"/>
  <c r="AR81" i="18" s="1"/>
  <c r="AS81" i="18" s="1"/>
  <c r="AV76" i="18"/>
  <c r="AW76" i="18" s="1"/>
  <c r="AV80" i="18"/>
  <c r="AV81" i="18" s="1"/>
  <c r="AW81" i="18" s="1"/>
  <c r="BA80" i="17"/>
  <c r="D76" i="17"/>
  <c r="E76" i="17" s="1"/>
  <c r="D80" i="17"/>
  <c r="BB75" i="17"/>
  <c r="BC75" i="17" s="1"/>
  <c r="BC80" i="17" s="1"/>
  <c r="AZ75" i="17"/>
  <c r="AZ80" i="17" s="1"/>
  <c r="E80" i="17"/>
  <c r="H76" i="17"/>
  <c r="I76" i="17" s="1"/>
  <c r="H80" i="17"/>
  <c r="H81" i="17" s="1"/>
  <c r="I81" i="17" s="1"/>
  <c r="L76" i="17"/>
  <c r="M76" i="17" s="1"/>
  <c r="L80" i="17"/>
  <c r="L81" i="17" s="1"/>
  <c r="M81" i="17" s="1"/>
  <c r="P76" i="17"/>
  <c r="Q76" i="17" s="1"/>
  <c r="P80" i="17"/>
  <c r="P81" i="17" s="1"/>
  <c r="Q81" i="17" s="1"/>
  <c r="T76" i="17"/>
  <c r="U76" i="17" s="1"/>
  <c r="T80" i="17"/>
  <c r="T81" i="17" s="1"/>
  <c r="U81" i="17" s="1"/>
  <c r="X76" i="17"/>
  <c r="Y76" i="17" s="1"/>
  <c r="X80" i="17"/>
  <c r="X81" i="17" s="1"/>
  <c r="Y81" i="17" s="1"/>
  <c r="AB76" i="17"/>
  <c r="AC76" i="17" s="1"/>
  <c r="AB80" i="17"/>
  <c r="AB81" i="17" s="1"/>
  <c r="AC81" i="17" s="1"/>
  <c r="AF76" i="17"/>
  <c r="AG76" i="17" s="1"/>
  <c r="AF80" i="17"/>
  <c r="AF81" i="17" s="1"/>
  <c r="AG81" i="17" s="1"/>
  <c r="AJ76" i="17"/>
  <c r="AK76" i="17" s="1"/>
  <c r="AJ80" i="17"/>
  <c r="AJ81" i="17" s="1"/>
  <c r="AK81" i="17" s="1"/>
  <c r="AN76" i="17"/>
  <c r="AO76" i="17" s="1"/>
  <c r="AN80" i="17"/>
  <c r="AN81" i="17" s="1"/>
  <c r="AO81" i="17" s="1"/>
  <c r="AR76" i="17"/>
  <c r="AS76" i="17" s="1"/>
  <c r="AR80" i="17"/>
  <c r="AR81" i="17" s="1"/>
  <c r="AS81" i="17" s="1"/>
  <c r="AV76" i="17"/>
  <c r="AW76" i="17" s="1"/>
  <c r="AV80" i="17"/>
  <c r="AV81" i="17" s="1"/>
  <c r="AW81" i="17" s="1"/>
  <c r="BA80" i="16"/>
  <c r="D76" i="16"/>
  <c r="E76" i="16" s="1"/>
  <c r="D80" i="16"/>
  <c r="BB75" i="16"/>
  <c r="BC75" i="16" s="1"/>
  <c r="BC80" i="16" s="1"/>
  <c r="AZ75" i="16"/>
  <c r="AZ80" i="16" s="1"/>
  <c r="E80" i="16"/>
  <c r="H76" i="16"/>
  <c r="I76" i="16" s="1"/>
  <c r="H80" i="16"/>
  <c r="H81" i="16" s="1"/>
  <c r="I81" i="16" s="1"/>
  <c r="L76" i="16"/>
  <c r="M76" i="16" s="1"/>
  <c r="L80" i="16"/>
  <c r="L81" i="16" s="1"/>
  <c r="M81" i="16" s="1"/>
  <c r="P76" i="16"/>
  <c r="Q76" i="16" s="1"/>
  <c r="P80" i="16"/>
  <c r="P81" i="16" s="1"/>
  <c r="Q81" i="16" s="1"/>
  <c r="T76" i="16"/>
  <c r="U76" i="16" s="1"/>
  <c r="T80" i="16"/>
  <c r="T81" i="16" s="1"/>
  <c r="U81" i="16" s="1"/>
  <c r="X76" i="16"/>
  <c r="Y76" i="16" s="1"/>
  <c r="X80" i="16"/>
  <c r="X81" i="16" s="1"/>
  <c r="Y81" i="16" s="1"/>
  <c r="AB76" i="16"/>
  <c r="AC76" i="16" s="1"/>
  <c r="AB80" i="16"/>
  <c r="AB81" i="16" s="1"/>
  <c r="AC81" i="16" s="1"/>
  <c r="AF76" i="16"/>
  <c r="AG76" i="16" s="1"/>
  <c r="AF80" i="16"/>
  <c r="AF81" i="16" s="1"/>
  <c r="AG81" i="16" s="1"/>
  <c r="AJ76" i="16"/>
  <c r="AK76" i="16" s="1"/>
  <c r="AJ80" i="16"/>
  <c r="AJ81" i="16" s="1"/>
  <c r="AK81" i="16" s="1"/>
  <c r="AN76" i="16"/>
  <c r="AO76" i="16" s="1"/>
  <c r="AN80" i="16"/>
  <c r="AN81" i="16" s="1"/>
  <c r="AO81" i="16" s="1"/>
  <c r="AR76" i="16"/>
  <c r="AS76" i="16" s="1"/>
  <c r="AR80" i="16"/>
  <c r="AR81" i="16" s="1"/>
  <c r="AS81" i="16" s="1"/>
  <c r="AV76" i="16"/>
  <c r="AW76" i="16" s="1"/>
  <c r="AV80" i="16"/>
  <c r="AV81" i="16" s="1"/>
  <c r="AW81" i="16" s="1"/>
  <c r="N14" i="22"/>
  <c r="N13" i="22"/>
  <c r="N18" i="22"/>
  <c r="M24" i="22" s="1"/>
  <c r="Q18" i="22"/>
  <c r="P24" i="22" s="1"/>
  <c r="G58" i="22"/>
  <c r="F64" i="22" s="1"/>
  <c r="F55" i="22"/>
  <c r="F56" i="22" s="1"/>
  <c r="P248" i="22"/>
  <c r="F15" i="22"/>
  <c r="F16" i="22" s="1"/>
  <c r="F25" i="22" s="1"/>
  <c r="U13" i="22"/>
  <c r="U14" i="22"/>
  <c r="U18" i="22"/>
  <c r="T24" i="22" s="1"/>
  <c r="Q33" i="22"/>
  <c r="Q34" i="22"/>
  <c r="Q38" i="22"/>
  <c r="P44" i="22" s="1"/>
  <c r="T248" i="22"/>
  <c r="R250" i="22"/>
  <c r="R254" i="22"/>
  <c r="O250" i="22"/>
  <c r="R248" i="22"/>
  <c r="O85" i="22"/>
  <c r="R75" i="22"/>
  <c r="R76" i="22" s="1"/>
  <c r="R85" i="22" s="1"/>
  <c r="E65" i="22"/>
  <c r="G38" i="22"/>
  <c r="F44" i="22" s="1"/>
  <c r="K54" i="22"/>
  <c r="K58" i="22"/>
  <c r="J64" i="22" s="1"/>
  <c r="K53" i="22"/>
  <c r="K73" i="22"/>
  <c r="K74" i="22"/>
  <c r="K78" i="22"/>
  <c r="J84" i="22" s="1"/>
  <c r="D78" i="22"/>
  <c r="C84" i="22" s="1"/>
  <c r="N54" i="22"/>
  <c r="N58" i="22"/>
  <c r="M64" i="22" s="1"/>
  <c r="N53" i="22"/>
  <c r="R35" i="22"/>
  <c r="R36" i="22" s="1"/>
  <c r="R45" i="22" s="1"/>
  <c r="Q53" i="22"/>
  <c r="Q54" i="22"/>
  <c r="Q58" i="22"/>
  <c r="P64" i="22" s="1"/>
  <c r="H55" i="22"/>
  <c r="H56" i="22" s="1"/>
  <c r="H65" i="22" s="1"/>
  <c r="F240" i="22"/>
  <c r="P250" i="22" s="1"/>
  <c r="N34" i="22"/>
  <c r="N38" i="22"/>
  <c r="M44" i="22" s="1"/>
  <c r="N33" i="22"/>
  <c r="U53" i="22"/>
  <c r="U54" i="22"/>
  <c r="U58" i="22"/>
  <c r="T64" i="22" s="1"/>
  <c r="T85" i="22"/>
  <c r="U34" i="22"/>
  <c r="U38" i="22"/>
  <c r="T44" i="22" s="1"/>
  <c r="U33" i="22"/>
  <c r="H35" i="22"/>
  <c r="H36" i="22" s="1"/>
  <c r="H45" i="22" s="1"/>
  <c r="S54" i="22"/>
  <c r="S58" i="22"/>
  <c r="R64" i="22" s="1"/>
  <c r="S53" i="22"/>
  <c r="I78" i="22"/>
  <c r="H84" i="22" s="1"/>
  <c r="F35" i="22" l="1"/>
  <c r="BN101" i="22"/>
  <c r="BN237" i="22" s="1"/>
  <c r="BN247" i="22" s="1"/>
  <c r="BW101" i="22"/>
  <c r="BX101" i="22"/>
  <c r="BM237" i="22"/>
  <c r="BM247" i="22" s="1"/>
  <c r="BD219" i="22"/>
  <c r="AS244" i="22"/>
  <c r="AS241" i="22"/>
  <c r="AT241" i="22"/>
  <c r="BC252" i="22"/>
  <c r="BC244" i="22"/>
  <c r="BC247" i="22"/>
  <c r="BC241" i="22"/>
  <c r="BD247" i="22"/>
  <c r="BD241" i="22"/>
  <c r="BM252" i="22"/>
  <c r="BM244" i="22"/>
  <c r="BZ247" i="22"/>
  <c r="BZ241" i="22"/>
  <c r="BP247" i="22"/>
  <c r="BP241" i="22"/>
  <c r="BF247" i="22"/>
  <c r="BF241" i="22"/>
  <c r="AV247" i="22"/>
  <c r="AV241" i="22"/>
  <c r="AL247" i="22"/>
  <c r="AL241" i="22"/>
  <c r="AB241" i="22"/>
  <c r="F65" i="22"/>
  <c r="P85" i="22"/>
  <c r="R55" i="22"/>
  <c r="R56" i="22" s="1"/>
  <c r="R65" i="22" s="1"/>
  <c r="P15" i="22"/>
  <c r="P16" i="22" s="1"/>
  <c r="P25" i="22" s="1"/>
  <c r="M55" i="22"/>
  <c r="O56" i="22" s="1"/>
  <c r="O65" i="22" s="1"/>
  <c r="D81" i="17"/>
  <c r="E81" i="17" s="1"/>
  <c r="D81" i="16"/>
  <c r="E81" i="16" s="1"/>
  <c r="M15" i="22"/>
  <c r="O16" i="22" s="1"/>
  <c r="O25" i="22" s="1"/>
  <c r="P35" i="22"/>
  <c r="P36" i="22" s="1"/>
  <c r="P45" i="22" s="1"/>
  <c r="T15" i="22"/>
  <c r="J55" i="22"/>
  <c r="J56" i="22" s="1"/>
  <c r="J65" i="22" s="1"/>
  <c r="H75" i="22"/>
  <c r="H76" i="22" s="1"/>
  <c r="H85" i="22" s="1"/>
  <c r="H101" i="22" s="1"/>
  <c r="F75" i="22"/>
  <c r="F76" i="22" s="1"/>
  <c r="F85" i="22" s="1"/>
  <c r="T55" i="22"/>
  <c r="T56" i="22" s="1"/>
  <c r="T65" i="22" s="1"/>
  <c r="F36" i="22"/>
  <c r="F45" i="22" s="1"/>
  <c r="P55" i="22"/>
  <c r="P56" i="22" s="1"/>
  <c r="P65" i="22" s="1"/>
  <c r="M35" i="22"/>
  <c r="O36" i="22" s="1"/>
  <c r="O45" i="22" s="1"/>
  <c r="R101" i="22"/>
  <c r="T35" i="22"/>
  <c r="J75" i="22"/>
  <c r="J76" i="22" s="1"/>
  <c r="J85" i="22" s="1"/>
  <c r="C75" i="22"/>
  <c r="E76" i="22" s="1"/>
  <c r="E85" i="22" s="1"/>
  <c r="E101" i="22" s="1"/>
  <c r="BN241" i="22" l="1"/>
  <c r="BN245" i="22" s="1"/>
  <c r="BN219" i="22"/>
  <c r="BX219" i="22"/>
  <c r="BX237" i="22"/>
  <c r="BW237" i="22"/>
  <c r="BW219" i="22"/>
  <c r="BW223" i="22" s="1"/>
  <c r="BW225" i="22" s="1"/>
  <c r="BW242" i="22" s="1"/>
  <c r="BM241" i="22"/>
  <c r="BM251" i="22" s="1"/>
  <c r="BC251" i="22"/>
  <c r="T16" i="22"/>
  <c r="T25" i="22" s="1"/>
  <c r="AT245" i="22"/>
  <c r="AS245" i="22"/>
  <c r="BD251" i="22"/>
  <c r="BD245" i="22"/>
  <c r="BC254" i="22"/>
  <c r="BC245" i="22"/>
  <c r="BM254" i="22"/>
  <c r="BZ251" i="22"/>
  <c r="BZ245" i="22"/>
  <c r="BP251" i="22"/>
  <c r="BP245" i="22"/>
  <c r="BF251" i="22"/>
  <c r="BF245" i="22"/>
  <c r="AV251" i="22"/>
  <c r="AV245" i="22"/>
  <c r="AL251" i="22"/>
  <c r="AL245" i="22"/>
  <c r="AB245" i="22"/>
  <c r="F101" i="22"/>
  <c r="F237" i="22" s="1"/>
  <c r="T36" i="22"/>
  <c r="T45" i="22" s="1"/>
  <c r="T101" i="22" s="1"/>
  <c r="J101" i="22"/>
  <c r="E237" i="22"/>
  <c r="E219" i="22"/>
  <c r="E225" i="22" s="1"/>
  <c r="E242" i="22" s="1"/>
  <c r="R237" i="22"/>
  <c r="AB247" i="22" s="1"/>
  <c r="R219" i="22"/>
  <c r="H237" i="22"/>
  <c r="H219" i="22"/>
  <c r="BM245" i="22" l="1"/>
  <c r="BM255" i="22" s="1"/>
  <c r="BN251" i="22"/>
  <c r="BW252" i="22"/>
  <c r="BW244" i="22"/>
  <c r="BC255" i="22"/>
  <c r="BW247" i="22"/>
  <c r="BW241" i="22"/>
  <c r="BW251" i="22" s="1"/>
  <c r="BX247" i="22"/>
  <c r="BX241" i="22"/>
  <c r="BN255" i="22"/>
  <c r="BD255" i="22"/>
  <c r="AL255" i="22"/>
  <c r="AV255" i="22"/>
  <c r="BF255" i="22"/>
  <c r="BP255" i="22"/>
  <c r="BZ255" i="22"/>
  <c r="R241" i="22"/>
  <c r="AB251" i="22" s="1"/>
  <c r="F219" i="22"/>
  <c r="E244" i="22"/>
  <c r="E241" i="22"/>
  <c r="F241" i="22"/>
  <c r="H241" i="22"/>
  <c r="R247" i="22"/>
  <c r="T237" i="22"/>
  <c r="AD247" i="22" s="1"/>
  <c r="T219" i="22"/>
  <c r="J237" i="22"/>
  <c r="J219" i="22"/>
  <c r="BX251" i="22" l="1"/>
  <c r="BX245" i="22"/>
  <c r="BX255" i="22" s="1"/>
  <c r="BW254" i="22"/>
  <c r="BW245" i="22"/>
  <c r="BW255" i="22" s="1"/>
  <c r="R245" i="22"/>
  <c r="AB255" i="22" s="1"/>
  <c r="E245" i="22"/>
  <c r="T241" i="22"/>
  <c r="F245" i="22"/>
  <c r="J241" i="22"/>
  <c r="T247" i="22"/>
  <c r="H245" i="22"/>
  <c r="R251" i="22"/>
  <c r="AD251" i="22" l="1"/>
  <c r="R255" i="22"/>
  <c r="T245" i="22"/>
  <c r="AD255" i="22" s="1"/>
  <c r="J245" i="22"/>
  <c r="T251" i="22"/>
  <c r="AI101" i="22" l="1"/>
  <c r="AJ101" i="22"/>
  <c r="T255" i="22"/>
  <c r="P101" i="22"/>
  <c r="O101" i="22"/>
  <c r="AV80" i="2"/>
  <c r="AS80" i="2"/>
  <c r="AO80" i="2"/>
  <c r="AJ80" i="2"/>
  <c r="AG80" i="2"/>
  <c r="AC80" i="2"/>
  <c r="AB80" i="2"/>
  <c r="T80" i="2"/>
  <c r="I80" i="2"/>
  <c r="BB70" i="2"/>
  <c r="BB54" i="2"/>
  <c r="BB55" i="2"/>
  <c r="BB56" i="2"/>
  <c r="BB57" i="2"/>
  <c r="BB58" i="2"/>
  <c r="BB59" i="2"/>
  <c r="BB60" i="2"/>
  <c r="BB61" i="2"/>
  <c r="BB62" i="2"/>
  <c r="BB63" i="2"/>
  <c r="BB64" i="2"/>
  <c r="BB65" i="2"/>
  <c r="BB66" i="2"/>
  <c r="BB67" i="2"/>
  <c r="BB68" i="2"/>
  <c r="BB69" i="2"/>
  <c r="BB53" i="2"/>
  <c r="BB50" i="2"/>
  <c r="BB42" i="2"/>
  <c r="BB43" i="2"/>
  <c r="BB44" i="2"/>
  <c r="BB45" i="2"/>
  <c r="BB46" i="2"/>
  <c r="BB47" i="2"/>
  <c r="BB48" i="2"/>
  <c r="BB49" i="2"/>
  <c r="BB41" i="2"/>
  <c r="BB38" i="2"/>
  <c r="BB20" i="2"/>
  <c r="BB21" i="2"/>
  <c r="BB22" i="2"/>
  <c r="BB23" i="2"/>
  <c r="BB24" i="2"/>
  <c r="BB25" i="2"/>
  <c r="BB26" i="2"/>
  <c r="BB27" i="2"/>
  <c r="BB28" i="2"/>
  <c r="BB29" i="2"/>
  <c r="BB30" i="2"/>
  <c r="BB31" i="2"/>
  <c r="BB32" i="2"/>
  <c r="BB33" i="2"/>
  <c r="BB34" i="2"/>
  <c r="BB35" i="2"/>
  <c r="BB36" i="2"/>
  <c r="BB37" i="2"/>
  <c r="BB19" i="2"/>
  <c r="AV79" i="2"/>
  <c r="AW79" i="2" s="1"/>
  <c r="AR79" i="2"/>
  <c r="AS79" i="2" s="1"/>
  <c r="AN79" i="2"/>
  <c r="AO79" i="2" s="1"/>
  <c r="AJ79" i="2"/>
  <c r="AK79" i="2" s="1"/>
  <c r="AF79" i="2"/>
  <c r="AG79" i="2" s="1"/>
  <c r="AB79" i="2"/>
  <c r="AC79" i="2" s="1"/>
  <c r="X79" i="2"/>
  <c r="Y79" i="2" s="1"/>
  <c r="T79" i="2"/>
  <c r="U79" i="2" s="1"/>
  <c r="P79" i="2"/>
  <c r="Q79" i="2" s="1"/>
  <c r="L79" i="2"/>
  <c r="M79" i="2" s="1"/>
  <c r="H79" i="2"/>
  <c r="I79" i="2" s="1"/>
  <c r="D79" i="2"/>
  <c r="E79" i="2" s="1"/>
  <c r="C10" i="21"/>
  <c r="D10" i="21"/>
  <c r="E10" i="21"/>
  <c r="F10" i="21"/>
  <c r="G10" i="21"/>
  <c r="H10" i="21"/>
  <c r="I10" i="21"/>
  <c r="J10" i="21"/>
  <c r="K10" i="21"/>
  <c r="L10" i="21"/>
  <c r="M10" i="21"/>
  <c r="AZ78" i="2"/>
  <c r="AZ54" i="2"/>
  <c r="AZ55" i="2"/>
  <c r="AZ56" i="2"/>
  <c r="AZ57" i="2"/>
  <c r="AZ58" i="2"/>
  <c r="AZ59" i="2"/>
  <c r="AZ60" i="2"/>
  <c r="AZ61" i="2"/>
  <c r="AZ62" i="2"/>
  <c r="AZ63" i="2"/>
  <c r="AZ64" i="2"/>
  <c r="AZ65" i="2"/>
  <c r="AZ66" i="2"/>
  <c r="AZ67" i="2"/>
  <c r="AZ68" i="2"/>
  <c r="AZ69" i="2"/>
  <c r="AZ53" i="2"/>
  <c r="AZ70" i="2" s="1"/>
  <c r="AZ42" i="2"/>
  <c r="AZ43" i="2"/>
  <c r="AZ44" i="2"/>
  <c r="AZ45" i="2"/>
  <c r="AZ46" i="2"/>
  <c r="AZ47" i="2"/>
  <c r="AZ48" i="2"/>
  <c r="AZ49" i="2"/>
  <c r="AZ41" i="2"/>
  <c r="AZ50" i="2" s="1"/>
  <c r="AZ20" i="2"/>
  <c r="AZ21" i="2"/>
  <c r="AZ22" i="2"/>
  <c r="AZ23" i="2"/>
  <c r="AZ24" i="2"/>
  <c r="AZ25" i="2"/>
  <c r="AZ26" i="2"/>
  <c r="AZ27" i="2"/>
  <c r="AZ28" i="2"/>
  <c r="AZ29" i="2"/>
  <c r="AZ30" i="2"/>
  <c r="AZ31" i="2"/>
  <c r="AZ32" i="2"/>
  <c r="AZ33" i="2"/>
  <c r="AZ34" i="2"/>
  <c r="AZ35" i="2"/>
  <c r="AZ36" i="2"/>
  <c r="AZ37" i="2"/>
  <c r="AZ19" i="2"/>
  <c r="AZ38" i="2" s="1"/>
  <c r="AZ6" i="2"/>
  <c r="AZ7" i="2"/>
  <c r="AZ8" i="2"/>
  <c r="AZ9" i="2"/>
  <c r="AZ10" i="2"/>
  <c r="AZ11" i="2"/>
  <c r="AZ12" i="2"/>
  <c r="AZ13" i="2"/>
  <c r="AZ14" i="2"/>
  <c r="AZ15" i="2"/>
  <c r="C70" i="2"/>
  <c r="C50" i="2"/>
  <c r="C38" i="2"/>
  <c r="C16" i="2"/>
  <c r="C72" i="2" s="1"/>
  <c r="BA78" i="2"/>
  <c r="BA54" i="2"/>
  <c r="BA55" i="2"/>
  <c r="BA56" i="2"/>
  <c r="BA57" i="2"/>
  <c r="BA58" i="2"/>
  <c r="BA59" i="2"/>
  <c r="BA60" i="2"/>
  <c r="BA61" i="2"/>
  <c r="BA62" i="2"/>
  <c r="BA63" i="2"/>
  <c r="BA64" i="2"/>
  <c r="BA65" i="2"/>
  <c r="BA66" i="2"/>
  <c r="BA67" i="2"/>
  <c r="BA68" i="2"/>
  <c r="BA69" i="2"/>
  <c r="BA53" i="2"/>
  <c r="BA42" i="2"/>
  <c r="BA43" i="2"/>
  <c r="BA44" i="2"/>
  <c r="BA45" i="2"/>
  <c r="BA46" i="2"/>
  <c r="BA47" i="2"/>
  <c r="BA48" i="2"/>
  <c r="BA49" i="2"/>
  <c r="BA41" i="2"/>
  <c r="BA20" i="2"/>
  <c r="BA21" i="2"/>
  <c r="BA22" i="2"/>
  <c r="BA23" i="2"/>
  <c r="BA24" i="2"/>
  <c r="BA25" i="2"/>
  <c r="BA26" i="2"/>
  <c r="BA27" i="2"/>
  <c r="BA28" i="2"/>
  <c r="BA29" i="2"/>
  <c r="BA30" i="2"/>
  <c r="BA31" i="2"/>
  <c r="BA32" i="2"/>
  <c r="BA33" i="2"/>
  <c r="BA34" i="2"/>
  <c r="BA35" i="2"/>
  <c r="BA36" i="2"/>
  <c r="BA37" i="2"/>
  <c r="BA19" i="2"/>
  <c r="BA6" i="2"/>
  <c r="BA7" i="2"/>
  <c r="BA8" i="2"/>
  <c r="BA9" i="2"/>
  <c r="BA10" i="2"/>
  <c r="BA11" i="2"/>
  <c r="BA12" i="2"/>
  <c r="BA13" i="2"/>
  <c r="BA14" i="2"/>
  <c r="BA15" i="2"/>
  <c r="BA5" i="2"/>
  <c r="BA38" i="2"/>
  <c r="BH6" i="18"/>
  <c r="BH7" i="18"/>
  <c r="BH8" i="18"/>
  <c r="BH9" i="18"/>
  <c r="BH10" i="18"/>
  <c r="BH11" i="18"/>
  <c r="BH12" i="18"/>
  <c r="BH13" i="18"/>
  <c r="BH14" i="18"/>
  <c r="BH15" i="18"/>
  <c r="BH17" i="18"/>
  <c r="BH19" i="18"/>
  <c r="BH20" i="18"/>
  <c r="BH21" i="18"/>
  <c r="BH22" i="18"/>
  <c r="BH23" i="18"/>
  <c r="BH24" i="18"/>
  <c r="BH25" i="18"/>
  <c r="BH26" i="18"/>
  <c r="BH27" i="18"/>
  <c r="BH28" i="18"/>
  <c r="BH29" i="18"/>
  <c r="BH30" i="18"/>
  <c r="BH31" i="18"/>
  <c r="BH32" i="18"/>
  <c r="BH33" i="18"/>
  <c r="BH34" i="18"/>
  <c r="BH35" i="18"/>
  <c r="BH36" i="18"/>
  <c r="BH37" i="18"/>
  <c r="BH38" i="18"/>
  <c r="BH39" i="18"/>
  <c r="BH41" i="18"/>
  <c r="BH42" i="18"/>
  <c r="BH43" i="18"/>
  <c r="BH44" i="18"/>
  <c r="BH45" i="18"/>
  <c r="BH46" i="18"/>
  <c r="BH47" i="18"/>
  <c r="BH48" i="18"/>
  <c r="BH49" i="18"/>
  <c r="BH50" i="18"/>
  <c r="BH51" i="18"/>
  <c r="BH53" i="18"/>
  <c r="BH54" i="18"/>
  <c r="BH55" i="18"/>
  <c r="BH56" i="18"/>
  <c r="BH57" i="18"/>
  <c r="BH58" i="18"/>
  <c r="BH59" i="18"/>
  <c r="BH60" i="18"/>
  <c r="BH61" i="18"/>
  <c r="BH62" i="18"/>
  <c r="BH63" i="18"/>
  <c r="BH64" i="18"/>
  <c r="BH65" i="18"/>
  <c r="BH66" i="18"/>
  <c r="BH67" i="18"/>
  <c r="BH68" i="18"/>
  <c r="BH69" i="18"/>
  <c r="BH71" i="18"/>
  <c r="BH77" i="18"/>
  <c r="BH5" i="18"/>
  <c r="BG6" i="18"/>
  <c r="BG7" i="18"/>
  <c r="BG8" i="18"/>
  <c r="BG9" i="18"/>
  <c r="BG10" i="18"/>
  <c r="BG11" i="18"/>
  <c r="BG12" i="18"/>
  <c r="BG13" i="18"/>
  <c r="BG14" i="18"/>
  <c r="BG15" i="18"/>
  <c r="BG17" i="18"/>
  <c r="BG19" i="18"/>
  <c r="BG20" i="18"/>
  <c r="BG21" i="18"/>
  <c r="BG22" i="18"/>
  <c r="BG23" i="18"/>
  <c r="BG24" i="18"/>
  <c r="BG25" i="18"/>
  <c r="BG26" i="18"/>
  <c r="BG27" i="18"/>
  <c r="BG28" i="18"/>
  <c r="BG29" i="18"/>
  <c r="BG30" i="18"/>
  <c r="BG31" i="18"/>
  <c r="BG32" i="18"/>
  <c r="BG33" i="18"/>
  <c r="BG34" i="18"/>
  <c r="BG35" i="18"/>
  <c r="BG36" i="18"/>
  <c r="BG37" i="18"/>
  <c r="BG38" i="18"/>
  <c r="BG39" i="18"/>
  <c r="BG41" i="18"/>
  <c r="BG42" i="18"/>
  <c r="BG43" i="18"/>
  <c r="BG44" i="18"/>
  <c r="BG45" i="18"/>
  <c r="BG46" i="18"/>
  <c r="BG47" i="18"/>
  <c r="BG48" i="18"/>
  <c r="BG49" i="18"/>
  <c r="BG51" i="18"/>
  <c r="BG53" i="18"/>
  <c r="BG54" i="18"/>
  <c r="BG55" i="18"/>
  <c r="BG56" i="18"/>
  <c r="BG57" i="18"/>
  <c r="BG58" i="18"/>
  <c r="BG59" i="18"/>
  <c r="BG60" i="18"/>
  <c r="BG61" i="18"/>
  <c r="BG62" i="18"/>
  <c r="BG63" i="18"/>
  <c r="BG64" i="18"/>
  <c r="BG65" i="18"/>
  <c r="BG66" i="18"/>
  <c r="BG67" i="18"/>
  <c r="BG68" i="18"/>
  <c r="BG69" i="18"/>
  <c r="BG71" i="18"/>
  <c r="BG77" i="18"/>
  <c r="BG5" i="18"/>
  <c r="BF6" i="18"/>
  <c r="BF7" i="18"/>
  <c r="BF8" i="18"/>
  <c r="BF9" i="18"/>
  <c r="BF10" i="18"/>
  <c r="BF11" i="18"/>
  <c r="BF12" i="18"/>
  <c r="BF13" i="18"/>
  <c r="BF14" i="18"/>
  <c r="BF15" i="18"/>
  <c r="BF17" i="18"/>
  <c r="BF19" i="18"/>
  <c r="BF20" i="18"/>
  <c r="BF21" i="18"/>
  <c r="BF22" i="18"/>
  <c r="BF23" i="18"/>
  <c r="BF24" i="18"/>
  <c r="BF25" i="18"/>
  <c r="BF26" i="18"/>
  <c r="BF27" i="18"/>
  <c r="BF28" i="18"/>
  <c r="BF29" i="18"/>
  <c r="BF30" i="18"/>
  <c r="BF31" i="18"/>
  <c r="BF32" i="18"/>
  <c r="BF33" i="18"/>
  <c r="BF34" i="18"/>
  <c r="BF35" i="18"/>
  <c r="BF36" i="18"/>
  <c r="BF37" i="18"/>
  <c r="BF39" i="18"/>
  <c r="BF41" i="18"/>
  <c r="BF42" i="18"/>
  <c r="BF43" i="18"/>
  <c r="BF44" i="18"/>
  <c r="BF45" i="18"/>
  <c r="BF46" i="18"/>
  <c r="BF47" i="18"/>
  <c r="BF48" i="18"/>
  <c r="BF49" i="18"/>
  <c r="BF51" i="18"/>
  <c r="BF53" i="18"/>
  <c r="BF54" i="18"/>
  <c r="BF55" i="18"/>
  <c r="BF56" i="18"/>
  <c r="BF57" i="18"/>
  <c r="BF58" i="18"/>
  <c r="BF59" i="18"/>
  <c r="BF60" i="18"/>
  <c r="BF61" i="18"/>
  <c r="BF62" i="18"/>
  <c r="BF63" i="18"/>
  <c r="BF64" i="18"/>
  <c r="BF65" i="18"/>
  <c r="BF66" i="18"/>
  <c r="BF67" i="18"/>
  <c r="BF68" i="18"/>
  <c r="BF69" i="18"/>
  <c r="BF71" i="18"/>
  <c r="BF77" i="18"/>
  <c r="BF5" i="18"/>
  <c r="BE6" i="18"/>
  <c r="BE7" i="18"/>
  <c r="BE8" i="18"/>
  <c r="BI8" i="18" s="1"/>
  <c r="BE9" i="18"/>
  <c r="BE10" i="18"/>
  <c r="BE11" i="18"/>
  <c r="BE12" i="18"/>
  <c r="BI12" i="18" s="1"/>
  <c r="BE13" i="18"/>
  <c r="BE14" i="18"/>
  <c r="BE15" i="18"/>
  <c r="BE17" i="18"/>
  <c r="BE19" i="18"/>
  <c r="BE20" i="18"/>
  <c r="BE21" i="18"/>
  <c r="BI21" i="18" s="1"/>
  <c r="BE22" i="18"/>
  <c r="BI22" i="18" s="1"/>
  <c r="BE23" i="18"/>
  <c r="BE24" i="18"/>
  <c r="BE25" i="18"/>
  <c r="BE26" i="18"/>
  <c r="BE27" i="18"/>
  <c r="BE28" i="18"/>
  <c r="BE29" i="18"/>
  <c r="BE30" i="18"/>
  <c r="BE31" i="18"/>
  <c r="BE32" i="18"/>
  <c r="BE33" i="18"/>
  <c r="BI33" i="18" s="1"/>
  <c r="BE34" i="18"/>
  <c r="BI34" i="18" s="1"/>
  <c r="BE35" i="18"/>
  <c r="BE36" i="18"/>
  <c r="BE37" i="18"/>
  <c r="BE39" i="18"/>
  <c r="BE41" i="18"/>
  <c r="BE42" i="18"/>
  <c r="BE43" i="18"/>
  <c r="BE44" i="18"/>
  <c r="BE45" i="18"/>
  <c r="BE46" i="18"/>
  <c r="BE47" i="18"/>
  <c r="BI47" i="18" s="1"/>
  <c r="BE48" i="18"/>
  <c r="BE49" i="18"/>
  <c r="BE51" i="18"/>
  <c r="BE53" i="18"/>
  <c r="BE54" i="18"/>
  <c r="BE55" i="18"/>
  <c r="BE56" i="18"/>
  <c r="BE57" i="18"/>
  <c r="BE58" i="18"/>
  <c r="BE59" i="18"/>
  <c r="BE60" i="18"/>
  <c r="BE61" i="18"/>
  <c r="BI61" i="18" s="1"/>
  <c r="BE62" i="18"/>
  <c r="BI62" i="18" s="1"/>
  <c r="BE63" i="18"/>
  <c r="BE64" i="18"/>
  <c r="BE65" i="18"/>
  <c r="BE66" i="18"/>
  <c r="BE67" i="18"/>
  <c r="BE68" i="18"/>
  <c r="BE69" i="18"/>
  <c r="BE71" i="18"/>
  <c r="BE77" i="18"/>
  <c r="BE5" i="18"/>
  <c r="BH70" i="18"/>
  <c r="BH72" i="18"/>
  <c r="BG70" i="18"/>
  <c r="BG50" i="18"/>
  <c r="BG16" i="18"/>
  <c r="BF70" i="18"/>
  <c r="BF50" i="18"/>
  <c r="BF38" i="18"/>
  <c r="BF16" i="18"/>
  <c r="AW70" i="2"/>
  <c r="AV70" i="2"/>
  <c r="AV71" i="2"/>
  <c r="AS70" i="2"/>
  <c r="AR70" i="2"/>
  <c r="AR71" i="2"/>
  <c r="AO70" i="2"/>
  <c r="AN70" i="2"/>
  <c r="AN71" i="2"/>
  <c r="AK70" i="2"/>
  <c r="AJ70" i="2"/>
  <c r="AJ71" i="2"/>
  <c r="AG70" i="2"/>
  <c r="AF70" i="2"/>
  <c r="AF71" i="2"/>
  <c r="AC70" i="2"/>
  <c r="AB70" i="2"/>
  <c r="AB71" i="2"/>
  <c r="Y70" i="2"/>
  <c r="X70" i="2"/>
  <c r="X71" i="2"/>
  <c r="U70" i="2"/>
  <c r="T70" i="2"/>
  <c r="T71" i="2"/>
  <c r="Q70" i="2"/>
  <c r="P70" i="2"/>
  <c r="P71" i="2"/>
  <c r="M70" i="2"/>
  <c r="L70" i="2"/>
  <c r="L71" i="2"/>
  <c r="I70" i="2"/>
  <c r="H70" i="2"/>
  <c r="H71" i="2"/>
  <c r="E70" i="2"/>
  <c r="D70" i="2"/>
  <c r="D71" i="2"/>
  <c r="B70" i="2"/>
  <c r="BE70" i="18"/>
  <c r="BI70" i="18" s="1"/>
  <c r="B16" i="2"/>
  <c r="BE16" i="18" s="1"/>
  <c r="AV50" i="2"/>
  <c r="AR50" i="2"/>
  <c r="AN50" i="2"/>
  <c r="AJ50" i="2"/>
  <c r="AF50" i="2"/>
  <c r="AB50" i="2"/>
  <c r="X50" i="2"/>
  <c r="T50" i="2"/>
  <c r="P50" i="2"/>
  <c r="L50" i="2"/>
  <c r="H50" i="2"/>
  <c r="AV38" i="2"/>
  <c r="AR38" i="2"/>
  <c r="AN38" i="2"/>
  <c r="AJ38" i="2"/>
  <c r="AF38" i="2"/>
  <c r="AB38" i="2"/>
  <c r="X38" i="2"/>
  <c r="T38" i="2"/>
  <c r="P38" i="2"/>
  <c r="L38" i="2"/>
  <c r="H38" i="2"/>
  <c r="AV16" i="2"/>
  <c r="AR16" i="2"/>
  <c r="AN16" i="2"/>
  <c r="AJ16" i="2"/>
  <c r="AF16" i="2"/>
  <c r="AB16" i="2"/>
  <c r="X16" i="2"/>
  <c r="T16" i="2"/>
  <c r="P16" i="2"/>
  <c r="L16" i="2"/>
  <c r="H16" i="2"/>
  <c r="D50" i="2"/>
  <c r="D38" i="2"/>
  <c r="D16" i="2"/>
  <c r="D17" i="2" s="1"/>
  <c r="E17" i="2" s="1"/>
  <c r="E16" i="2"/>
  <c r="BB7" i="2" s="1"/>
  <c r="BC7" i="2" s="1"/>
  <c r="B50" i="2"/>
  <c r="BE50" i="18"/>
  <c r="B38" i="2"/>
  <c r="BE38" i="18"/>
  <c r="I16" i="2"/>
  <c r="M16" i="2"/>
  <c r="Q16" i="2"/>
  <c r="U16" i="2"/>
  <c r="Y16" i="2"/>
  <c r="AC16" i="2"/>
  <c r="AG16" i="2"/>
  <c r="AK16" i="2"/>
  <c r="AO16" i="2"/>
  <c r="AS16" i="2"/>
  <c r="AW16" i="2"/>
  <c r="E38" i="2"/>
  <c r="I38" i="2"/>
  <c r="M38" i="2"/>
  <c r="Q38" i="2"/>
  <c r="U38" i="2"/>
  <c r="Y38" i="2"/>
  <c r="AC38" i="2"/>
  <c r="AG38" i="2"/>
  <c r="AK38" i="2"/>
  <c r="AO38" i="2"/>
  <c r="AS38" i="2"/>
  <c r="AW38" i="2"/>
  <c r="E50" i="2"/>
  <c r="I50" i="2"/>
  <c r="M50" i="2"/>
  <c r="Q50" i="2"/>
  <c r="U50" i="2"/>
  <c r="Y50" i="2"/>
  <c r="AC50" i="2"/>
  <c r="AG50" i="2"/>
  <c r="AK50" i="2"/>
  <c r="AO50" i="2"/>
  <c r="AS50" i="2"/>
  <c r="AW50" i="2"/>
  <c r="BI6" i="18"/>
  <c r="BI32" i="18"/>
  <c r="BI20" i="18"/>
  <c r="BI59" i="18"/>
  <c r="BI45" i="18"/>
  <c r="BI31" i="18"/>
  <c r="BI19" i="18"/>
  <c r="BH16" i="18"/>
  <c r="BI46" i="18"/>
  <c r="BI69" i="18"/>
  <c r="BI57" i="18"/>
  <c r="BI43" i="18"/>
  <c r="BI68" i="18"/>
  <c r="BI56" i="18"/>
  <c r="BI14" i="18"/>
  <c r="BG72" i="18"/>
  <c r="BI48" i="18"/>
  <c r="BI77" i="18"/>
  <c r="BI71" i="18"/>
  <c r="BI58" i="18"/>
  <c r="BI44" i="18"/>
  <c r="BI30" i="18"/>
  <c r="BI17" i="18"/>
  <c r="BI41" i="18"/>
  <c r="BI27" i="18"/>
  <c r="BI13" i="18"/>
  <c r="BI39" i="18"/>
  <c r="BI26" i="18"/>
  <c r="BI65" i="18"/>
  <c r="BI53" i="18"/>
  <c r="BF72" i="18"/>
  <c r="BI5" i="18"/>
  <c r="BI29" i="18"/>
  <c r="BI15" i="18"/>
  <c r="BI42" i="18"/>
  <c r="BI28" i="18"/>
  <c r="BI66" i="18"/>
  <c r="BI54" i="18"/>
  <c r="BI67" i="18"/>
  <c r="BI55" i="18"/>
  <c r="BI60" i="18"/>
  <c r="D39" i="2"/>
  <c r="E39" i="2"/>
  <c r="D51" i="2"/>
  <c r="H39" i="2"/>
  <c r="I39" i="2"/>
  <c r="L39" i="2"/>
  <c r="M39" i="2"/>
  <c r="P39" i="2"/>
  <c r="T39" i="2"/>
  <c r="X39" i="2"/>
  <c r="AB39" i="2"/>
  <c r="AF39" i="2"/>
  <c r="AJ39" i="2"/>
  <c r="AN39" i="2"/>
  <c r="AR39" i="2"/>
  <c r="AV39" i="2"/>
  <c r="H51" i="2"/>
  <c r="L51" i="2"/>
  <c r="P51" i="2"/>
  <c r="T51" i="2"/>
  <c r="X51" i="2"/>
  <c r="AB51" i="2"/>
  <c r="AF51" i="2"/>
  <c r="AJ51" i="2"/>
  <c r="AN51" i="2"/>
  <c r="AR51" i="2"/>
  <c r="AV51" i="2"/>
  <c r="BC19" i="2"/>
  <c r="BC37" i="2"/>
  <c r="BC36" i="2"/>
  <c r="BC35" i="2"/>
  <c r="BC34" i="2"/>
  <c r="BC33" i="2"/>
  <c r="BC32" i="2"/>
  <c r="BC31" i="2"/>
  <c r="BC30" i="2"/>
  <c r="BC29" i="2"/>
  <c r="BC28" i="2"/>
  <c r="BC27" i="2"/>
  <c r="BC26" i="2"/>
  <c r="BC25" i="2"/>
  <c r="BC24" i="2"/>
  <c r="BC23" i="2"/>
  <c r="BC22" i="2"/>
  <c r="BC21" i="2"/>
  <c r="BC20" i="2"/>
  <c r="BC41" i="2"/>
  <c r="BC49" i="2"/>
  <c r="BC48" i="2"/>
  <c r="BC47" i="2"/>
  <c r="BC46" i="2"/>
  <c r="BC45" i="2"/>
  <c r="BC44" i="2"/>
  <c r="BC43" i="2"/>
  <c r="BC42" i="2"/>
  <c r="BC53" i="2"/>
  <c r="BC69" i="2"/>
  <c r="BC68" i="2"/>
  <c r="BC67" i="2"/>
  <c r="BC66" i="2"/>
  <c r="BC65" i="2"/>
  <c r="BC64" i="2"/>
  <c r="BC63" i="2"/>
  <c r="BC62" i="2"/>
  <c r="BC61" i="2"/>
  <c r="BC60" i="2"/>
  <c r="BC59" i="2"/>
  <c r="BC58" i="2"/>
  <c r="BC57" i="2"/>
  <c r="BC56" i="2"/>
  <c r="BC55" i="2"/>
  <c r="BC54" i="2"/>
  <c r="H17" i="2"/>
  <c r="L72" i="2"/>
  <c r="L17" i="2"/>
  <c r="P72" i="2"/>
  <c r="P17" i="2"/>
  <c r="T72" i="2"/>
  <c r="T17" i="2"/>
  <c r="X72" i="2"/>
  <c r="X17" i="2"/>
  <c r="AB72" i="2"/>
  <c r="AB17" i="2"/>
  <c r="AF72" i="2"/>
  <c r="AF17" i="2"/>
  <c r="AJ72" i="2"/>
  <c r="AJ17" i="2"/>
  <c r="AN72" i="2"/>
  <c r="AN17" i="2"/>
  <c r="AR72" i="2"/>
  <c r="AR17" i="2"/>
  <c r="AV72" i="2"/>
  <c r="AV17" i="2"/>
  <c r="BH75" i="18"/>
  <c r="L75" i="2"/>
  <c r="L80" i="2" s="1"/>
  <c r="P75" i="2"/>
  <c r="P80" i="2" s="1"/>
  <c r="T75" i="2"/>
  <c r="X75" i="2"/>
  <c r="X80" i="2" s="1"/>
  <c r="AB75" i="2"/>
  <c r="AF75" i="2"/>
  <c r="AF80" i="2" s="1"/>
  <c r="AJ75" i="2"/>
  <c r="AN75" i="2"/>
  <c r="AN80" i="2" s="1"/>
  <c r="AR75" i="2"/>
  <c r="AR80" i="2" s="1"/>
  <c r="AV75" i="2"/>
  <c r="I17" i="2"/>
  <c r="H72" i="2"/>
  <c r="BA50" i="2"/>
  <c r="BA70" i="2"/>
  <c r="Q39" i="2"/>
  <c r="U39" i="2"/>
  <c r="Y39" i="2"/>
  <c r="AC39" i="2"/>
  <c r="AG39" i="2"/>
  <c r="AK39" i="2"/>
  <c r="AO39" i="2"/>
  <c r="AS39" i="2"/>
  <c r="AW39" i="2"/>
  <c r="I51" i="2"/>
  <c r="M51" i="2"/>
  <c r="Q51" i="2"/>
  <c r="U51" i="2"/>
  <c r="Y51" i="2"/>
  <c r="AC51" i="2"/>
  <c r="AG51" i="2"/>
  <c r="AK51" i="2"/>
  <c r="AO51" i="2"/>
  <c r="AS51" i="2"/>
  <c r="AW51" i="2"/>
  <c r="I71" i="2"/>
  <c r="M71" i="2"/>
  <c r="Q71" i="2"/>
  <c r="U71" i="2"/>
  <c r="Y71" i="2"/>
  <c r="AC71" i="2"/>
  <c r="AG71" i="2"/>
  <c r="AK71" i="2"/>
  <c r="AO71" i="2"/>
  <c r="AS71" i="2"/>
  <c r="AW71" i="2"/>
  <c r="M17" i="2"/>
  <c r="Q17" i="2"/>
  <c r="U17" i="2"/>
  <c r="Y17" i="2"/>
  <c r="AC17" i="2"/>
  <c r="AG17" i="2"/>
  <c r="AK17" i="2"/>
  <c r="AO17" i="2"/>
  <c r="AS17" i="2"/>
  <c r="AW17" i="2"/>
  <c r="Q72" i="2"/>
  <c r="AK72" i="2"/>
  <c r="U72" i="2"/>
  <c r="B72" i="2"/>
  <c r="AC72" i="2"/>
  <c r="AS72" i="2"/>
  <c r="M72" i="2"/>
  <c r="AG72" i="2"/>
  <c r="I72" i="2"/>
  <c r="Y72" i="2"/>
  <c r="AO72" i="2"/>
  <c r="BG75" i="18"/>
  <c r="BF75" i="18"/>
  <c r="BC70" i="2"/>
  <c r="BC50" i="2"/>
  <c r="BC38" i="2"/>
  <c r="AO75" i="2"/>
  <c r="Y75" i="2"/>
  <c r="Y80" i="2" s="1"/>
  <c r="I75" i="2"/>
  <c r="AW75" i="2"/>
  <c r="AW80" i="2" s="1"/>
  <c r="AG75" i="2"/>
  <c r="M75" i="2"/>
  <c r="M80" i="2" s="1"/>
  <c r="AS75" i="2"/>
  <c r="AC75" i="2"/>
  <c r="U75" i="2"/>
  <c r="U80" i="2" s="1"/>
  <c r="AK75" i="2"/>
  <c r="AK80" i="2" s="1"/>
  <c r="Q75" i="2"/>
  <c r="Q80" i="2" s="1"/>
  <c r="H75" i="2"/>
  <c r="H76" i="2" s="1"/>
  <c r="I76" i="2" s="1"/>
  <c r="E51" i="2"/>
  <c r="E71" i="2"/>
  <c r="BH78" i="18"/>
  <c r="BG78" i="18"/>
  <c r="BF78" i="18"/>
  <c r="H80" i="2" l="1"/>
  <c r="H81" i="2" s="1"/>
  <c r="I81" i="2" s="1"/>
  <c r="Y101" i="22"/>
  <c r="Z101" i="22"/>
  <c r="AJ237" i="22"/>
  <c r="AJ219" i="22"/>
  <c r="AI237" i="22"/>
  <c r="AI219" i="22"/>
  <c r="AI223" i="22" s="1"/>
  <c r="AI225" i="22" s="1"/>
  <c r="AI242" i="22" s="1"/>
  <c r="BB15" i="2"/>
  <c r="BC15" i="2" s="1"/>
  <c r="BB11" i="2"/>
  <c r="BC11" i="2" s="1"/>
  <c r="E72" i="2"/>
  <c r="BA16" i="2"/>
  <c r="BA72" i="2" s="1"/>
  <c r="BB6" i="2"/>
  <c r="BC6" i="2" s="1"/>
  <c r="BB16" i="2"/>
  <c r="BB72" i="2" s="1"/>
  <c r="BB5" i="2"/>
  <c r="BC5" i="2" s="1"/>
  <c r="BB14" i="2"/>
  <c r="BC14" i="2" s="1"/>
  <c r="BB80" i="2"/>
  <c r="BB13" i="2"/>
  <c r="BC13" i="2" s="1"/>
  <c r="BB12" i="2"/>
  <c r="BC12" i="2" s="1"/>
  <c r="BB10" i="2"/>
  <c r="BC10" i="2" s="1"/>
  <c r="BB9" i="2"/>
  <c r="BC9" i="2" s="1"/>
  <c r="BB8" i="2"/>
  <c r="BC8" i="2" s="1"/>
  <c r="D72" i="2"/>
  <c r="B75" i="2"/>
  <c r="BE72" i="18"/>
  <c r="BI72" i="18" s="1"/>
  <c r="BI7" i="18"/>
  <c r="BI38" i="18"/>
  <c r="BI63" i="18"/>
  <c r="BI49" i="18"/>
  <c r="BI35" i="18"/>
  <c r="BI23" i="18"/>
  <c r="BI9" i="18"/>
  <c r="BI16" i="18"/>
  <c r="BI50" i="18"/>
  <c r="BI64" i="18"/>
  <c r="BI51" i="18"/>
  <c r="BI37" i="18"/>
  <c r="BI36" i="18"/>
  <c r="BI25" i="18"/>
  <c r="BI24" i="18"/>
  <c r="BI11" i="18"/>
  <c r="BI10" i="18"/>
  <c r="O219" i="22"/>
  <c r="O223" i="22" s="1"/>
  <c r="O225" i="22" s="1"/>
  <c r="O242" i="22" s="1"/>
  <c r="O237" i="22"/>
  <c r="P219" i="22"/>
  <c r="P237" i="22"/>
  <c r="AV76" i="2"/>
  <c r="AR76" i="2"/>
  <c r="AN76" i="2"/>
  <c r="AJ76" i="2"/>
  <c r="AF76" i="2"/>
  <c r="AB76" i="2"/>
  <c r="X76" i="2"/>
  <c r="T76" i="2"/>
  <c r="P76" i="2"/>
  <c r="L76" i="2"/>
  <c r="AZ16" i="2"/>
  <c r="AZ72" i="2" s="1"/>
  <c r="AI241" i="22" l="1"/>
  <c r="AS247" i="22"/>
  <c r="AJ241" i="22"/>
  <c r="AT247" i="22"/>
  <c r="Z237" i="22"/>
  <c r="Z219" i="22"/>
  <c r="Z247" i="22"/>
  <c r="AI244" i="22"/>
  <c r="AS252" i="22"/>
  <c r="Y237" i="22"/>
  <c r="Y219" i="22"/>
  <c r="Y223" i="22" s="1"/>
  <c r="Y225" i="22" s="1"/>
  <c r="Y242" i="22" s="1"/>
  <c r="Y252" i="22" s="1"/>
  <c r="BB78" i="2"/>
  <c r="BC78" i="2" s="1"/>
  <c r="E75" i="2"/>
  <c r="BC16" i="2"/>
  <c r="BC72" i="2" s="1"/>
  <c r="D75" i="2"/>
  <c r="D76" i="2" s="1"/>
  <c r="E76" i="2" s="1"/>
  <c r="BE75" i="18"/>
  <c r="BI75" i="18" s="1"/>
  <c r="BA75" i="2"/>
  <c r="B80" i="2"/>
  <c r="P241" i="22"/>
  <c r="P247" i="22"/>
  <c r="O241" i="22"/>
  <c r="O247" i="22"/>
  <c r="O244" i="22"/>
  <c r="O252" i="22"/>
  <c r="M76" i="2"/>
  <c r="L81" i="2"/>
  <c r="M81" i="2" s="1"/>
  <c r="Q76" i="2"/>
  <c r="P81" i="2"/>
  <c r="Q81" i="2" s="1"/>
  <c r="U76" i="2"/>
  <c r="T81" i="2"/>
  <c r="U81" i="2" s="1"/>
  <c r="Y76" i="2"/>
  <c r="X81" i="2"/>
  <c r="Y81" i="2" s="1"/>
  <c r="AC76" i="2"/>
  <c r="AB81" i="2"/>
  <c r="AC81" i="2" s="1"/>
  <c r="AG76" i="2"/>
  <c r="AF81" i="2"/>
  <c r="AG81" i="2" s="1"/>
  <c r="AK76" i="2"/>
  <c r="AJ81" i="2"/>
  <c r="AK81" i="2" s="1"/>
  <c r="AO76" i="2"/>
  <c r="AN81" i="2"/>
  <c r="AO81" i="2" s="1"/>
  <c r="AS76" i="2"/>
  <c r="AR81" i="2"/>
  <c r="AS81" i="2" s="1"/>
  <c r="AW76" i="2"/>
  <c r="AV81" i="2"/>
  <c r="AW81" i="2" s="1"/>
  <c r="D80" i="2" l="1"/>
  <c r="AS254" i="22"/>
  <c r="AI245" i="22"/>
  <c r="AJ245" i="22"/>
  <c r="AT251" i="22"/>
  <c r="Z241" i="22"/>
  <c r="AJ247" i="22"/>
  <c r="AS251" i="22"/>
  <c r="Y241" i="22"/>
  <c r="Y251" i="22" s="1"/>
  <c r="AI247" i="22"/>
  <c r="Y244" i="22"/>
  <c r="Y254" i="22" s="1"/>
  <c r="AI252" i="22"/>
  <c r="Y247" i="22"/>
  <c r="O251" i="22"/>
  <c r="BB75" i="2"/>
  <c r="AZ75" i="2"/>
  <c r="AZ80" i="2" s="1"/>
  <c r="E80" i="2"/>
  <c r="D81" i="2" s="1"/>
  <c r="E81" i="2" s="1"/>
  <c r="BA80" i="2"/>
  <c r="BC75" i="2"/>
  <c r="BC80" i="2" s="1"/>
  <c r="B82" i="2"/>
  <c r="BE78" i="18"/>
  <c r="BI78" i="18" s="1"/>
  <c r="O245" i="22"/>
  <c r="O254" i="22"/>
  <c r="P245" i="22"/>
  <c r="P255" i="22" s="1"/>
  <c r="P251" i="22"/>
  <c r="Z245" i="22" l="1"/>
  <c r="Z255" i="22" s="1"/>
  <c r="AJ251" i="22"/>
  <c r="AT255" i="22"/>
  <c r="AI251" i="22"/>
  <c r="Z251" i="22"/>
  <c r="AS255" i="22"/>
  <c r="Y245" i="22"/>
  <c r="AI255" i="22" s="1"/>
  <c r="AI254" i="22"/>
  <c r="O255" i="22"/>
  <c r="AJ255" i="22" l="1"/>
  <c r="Y255"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Schneider, Aram SDPR:EX</author>
  </authors>
  <commentList>
    <comment ref="M3" authorId="0" shapeId="0" xr:uid="{7C149C6A-879B-4028-9ADE-EC6D313C5077}">
      <text>
        <r>
          <rPr>
            <b/>
            <sz val="9"/>
            <color indexed="81"/>
            <rFont val="Tahoma"/>
            <family val="2"/>
          </rPr>
          <t>Please include changes in dollar values whether increase or decrease from the previous contract and make written adjustements to the text in column B as to why the additional item(s) are required and/or why some item(s) are no longer required.</t>
        </r>
      </text>
    </comment>
    <comment ref="W3" authorId="0" shapeId="0" xr:uid="{9F2C6CFB-A8EE-4466-88C2-916092481D35}">
      <text>
        <r>
          <rPr>
            <b/>
            <sz val="9"/>
            <color indexed="81"/>
            <rFont val="Tahoma"/>
            <family val="2"/>
          </rPr>
          <t>Please include changes in dollar values whether increase or decrease from the previous contract and make written adjustements to the text in column B as to why the additional item(s) are required and/or why some item(s) are no longer required.</t>
        </r>
      </text>
    </comment>
    <comment ref="AG3" authorId="0" shapeId="0" xr:uid="{A4AB3C35-AE41-4424-8AA4-288CF4C29137}">
      <text>
        <r>
          <rPr>
            <b/>
            <sz val="9"/>
            <color indexed="81"/>
            <rFont val="Tahoma"/>
            <family val="2"/>
          </rPr>
          <t>Please include changes in dollar values whether increase or decrease from the previous contract and make written adjustements to the text in column B as to why the additional item(s) are required and/or why some item(s) are no longer required.</t>
        </r>
      </text>
    </comment>
    <comment ref="AQ3" authorId="0" shapeId="0" xr:uid="{5CDD16FE-2AE4-4C50-BED5-CB69A9CEB6CA}">
      <text>
        <r>
          <rPr>
            <b/>
            <sz val="9"/>
            <color indexed="81"/>
            <rFont val="Tahoma"/>
            <family val="2"/>
          </rPr>
          <t>Please include changes in dollar values whether increase or decrease from the previous contract and make written adjustements to the text in column B as to why the additional item(s) are required and/or why some item(s) are no longer required.</t>
        </r>
      </text>
    </comment>
    <comment ref="BA3" authorId="0" shapeId="0" xr:uid="{AD2FB0F9-20E1-4E93-AEA9-0E662354081F}">
      <text>
        <r>
          <rPr>
            <b/>
            <sz val="9"/>
            <color indexed="81"/>
            <rFont val="Tahoma"/>
            <family val="2"/>
          </rPr>
          <t>Please include changes in dollar values whether increase or decrease from the previous contract and make written adjustements to the text in column B as to why the additional item(s) are required and/or why some item(s) are no longer required.</t>
        </r>
      </text>
    </comment>
    <comment ref="BK3" authorId="0" shapeId="0" xr:uid="{3D9D89B6-B4F1-4323-A24D-79D9DFCDD7FB}">
      <text>
        <r>
          <rPr>
            <b/>
            <sz val="9"/>
            <color indexed="81"/>
            <rFont val="Tahoma"/>
            <family val="2"/>
          </rPr>
          <t>Please include changes in dollar values whether increase or decrease from the previous contract and make written adjustements to the text in column B as to why the additional item(s) are required and/or why some item(s) are no longer required.</t>
        </r>
      </text>
    </comment>
    <comment ref="BU3" authorId="0" shapeId="0" xr:uid="{F8805E3D-0DF1-4373-A6C9-AE9116290911}">
      <text>
        <r>
          <rPr>
            <b/>
            <sz val="9"/>
            <color indexed="81"/>
            <rFont val="Tahoma"/>
            <family val="2"/>
          </rPr>
          <t>Please include changes in dollar values whether increase or decrease from the previous contract and make written adjustements to the text in column B as to why the additional item(s) are required and/or why some item(s) are no longer required.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Sian, Ariana SDPR:EX</author>
    <author>Schneider, Aram SDPR:EX</author>
  </authors>
  <commentList>
    <comment ref="A3" authorId="0" shapeId="0" xr:uid="{FAFB6120-E206-4771-9A46-E8D98B57CED1}">
      <text>
        <r>
          <rPr>
            <sz val="9"/>
            <color indexed="81"/>
            <rFont val="Tahoma"/>
            <family val="2"/>
          </rPr>
          <t>Enter the GST rebate percentage (%) total here.
Note that cell is formatted as text.</t>
        </r>
      </text>
    </comment>
    <comment ref="B3" authorId="0" shapeId="0" xr:uid="{E8DD96EB-4684-4701-AE7F-9507AF570C0A}">
      <text>
        <r>
          <rPr>
            <sz val="11"/>
            <color theme="1"/>
            <rFont val="Aptos Narrow"/>
            <family val="2"/>
            <scheme val="minor"/>
          </rPr>
          <t xml:space="preserve">Enter your totals from your budget in this column by line item. Claims in future months will deduct from this total and show remaining amounts under each month's claim.
</t>
        </r>
      </text>
    </comment>
    <comment ref="F3" authorId="0" shapeId="0" xr:uid="{5C81C026-384F-424E-BAE1-ABC2656BD6A9}">
      <text>
        <r>
          <rPr>
            <sz val="11"/>
            <color theme="1"/>
            <rFont val="Aptos Narrow"/>
            <family val="2"/>
            <scheme val="minor"/>
          </rPr>
          <t xml:space="preserve">
Enter the name of the attachment, the name should be the same as the cost category that the supporting document is associated with. 
</t>
        </r>
      </text>
    </comment>
    <comment ref="G3" authorId="0" shapeId="0" xr:uid="{AAB603DC-2C59-40E6-BF79-98320DBD3DF0}">
      <text>
        <r>
          <rPr>
            <sz val="9"/>
            <color indexed="81"/>
            <rFont val="Tahoma"/>
            <family val="2"/>
          </rPr>
          <t xml:space="preserve">Enter page number(s) that supporting document / receipt appears on.
</t>
        </r>
      </text>
    </comment>
    <comment ref="A75" authorId="0" shapeId="0" xr:uid="{31F9FCE5-82FF-4658-A1C4-DC3114EDE8A1}">
      <text>
        <r>
          <rPr>
            <sz val="9"/>
            <color indexed="81"/>
            <rFont val="Tahoma"/>
            <family val="2"/>
          </rPr>
          <t xml:space="preserve">Enter the percentage approved within your BNT and this row will auto-calculate the Admin. Costs. 
</t>
        </r>
      </text>
    </comment>
    <comment ref="B82" authorId="1" shapeId="0" xr:uid="{2F3D59DC-AB84-4CC2-9ADA-4F5278DB63B8}">
      <text>
        <r>
          <rPr>
            <sz val="11"/>
            <color theme="1"/>
            <rFont val="Aptos Narrow"/>
            <family val="2"/>
            <scheme val="minor"/>
          </rPr>
          <t>10% of the value calculated in B54 (Total Project Costs).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Sian, Ariana SDPR:EX</author>
    <author>Schneider, Aram SDPR:EX</author>
  </authors>
  <commentList>
    <comment ref="A3" authorId="0" shapeId="0" xr:uid="{382E52C8-04C5-4FE7-B025-F23436902275}">
      <text>
        <r>
          <rPr>
            <sz val="9"/>
            <color indexed="81"/>
            <rFont val="Tahoma"/>
            <family val="2"/>
          </rPr>
          <t>Enter the GST rebate percentage (%) total here.
Note that cell is formatted as text.</t>
        </r>
      </text>
    </comment>
    <comment ref="B3" authorId="0" shapeId="0" xr:uid="{2AF09FD7-8532-4C0B-88DC-6A6E398AA643}">
      <text>
        <r>
          <rPr>
            <sz val="11"/>
            <color theme="1"/>
            <rFont val="Aptos Narrow"/>
            <family val="2"/>
            <scheme val="minor"/>
          </rPr>
          <t xml:space="preserve">Enter your totals from your budget in this column by line item. Claims in future months will deduct from this total and show remaining amounts under each month's claim.
</t>
        </r>
      </text>
    </comment>
    <comment ref="F3" authorId="0" shapeId="0" xr:uid="{467C971B-A081-4DA2-AB95-631108F707E2}">
      <text>
        <r>
          <rPr>
            <sz val="11"/>
            <color theme="1"/>
            <rFont val="Aptos Narrow"/>
            <family val="2"/>
            <scheme val="minor"/>
          </rPr>
          <t xml:space="preserve">
Enter the name of the attachment, the name should be the same as the cost category that the supporting document is associated with. 
</t>
        </r>
      </text>
    </comment>
    <comment ref="G3" authorId="0" shapeId="0" xr:uid="{E5E755F7-58D1-43BD-ABC3-6003BE5FE2C9}">
      <text>
        <r>
          <rPr>
            <sz val="9"/>
            <color indexed="81"/>
            <rFont val="Tahoma"/>
            <family val="2"/>
          </rPr>
          <t xml:space="preserve">Enter page number(s) that supporting document / receipt appears on.
</t>
        </r>
      </text>
    </comment>
    <comment ref="A75" authorId="0" shapeId="0" xr:uid="{6BDE4958-2598-41DF-A15A-1FFC77857F6D}">
      <text>
        <r>
          <rPr>
            <sz val="9"/>
            <color indexed="81"/>
            <rFont val="Tahoma"/>
            <family val="2"/>
          </rPr>
          <t xml:space="preserve">Enter the percentage approved within your BNT and this row will auto-calculate the Admin. Costs. 
</t>
        </r>
      </text>
    </comment>
    <comment ref="B82" authorId="1" shapeId="0" xr:uid="{4F1395D0-7E25-4B84-9E2D-5D02C9F61A33}">
      <text>
        <r>
          <rPr>
            <sz val="11"/>
            <color theme="1"/>
            <rFont val="Aptos Narrow"/>
            <family val="2"/>
            <scheme val="minor"/>
          </rPr>
          <t>10% of the value calculated in B54 (Total Project Costs).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Sian, Ariana SDPR:EX</author>
    <author>Schneider, Aram SDPR:EX</author>
  </authors>
  <commentList>
    <comment ref="A3" authorId="0" shapeId="0" xr:uid="{AFFBABE9-36F9-4F76-90E2-BA73A2389403}">
      <text>
        <r>
          <rPr>
            <sz val="9"/>
            <color indexed="81"/>
            <rFont val="Tahoma"/>
            <family val="2"/>
          </rPr>
          <t>Enter the GST rebate percentage (%) total here.
Note that cell is formatted as text.</t>
        </r>
      </text>
    </comment>
    <comment ref="B3" authorId="0" shapeId="0" xr:uid="{909326B5-5A09-4E6F-8E4B-4109AD7F7F14}">
      <text>
        <r>
          <rPr>
            <sz val="11"/>
            <color theme="1"/>
            <rFont val="Aptos Narrow"/>
            <family val="2"/>
            <scheme val="minor"/>
          </rPr>
          <t xml:space="preserve">Enter your totals from your budget in this column by line item. Claims in future months will deduct from this total and show remaining amounts under each month's claim.
</t>
        </r>
      </text>
    </comment>
    <comment ref="F3" authorId="0" shapeId="0" xr:uid="{470F3CC7-55C9-4370-B4C5-EF7983F2E122}">
      <text>
        <r>
          <rPr>
            <sz val="11"/>
            <color theme="1"/>
            <rFont val="Aptos Narrow"/>
            <family val="2"/>
            <scheme val="minor"/>
          </rPr>
          <t xml:space="preserve">
Enter the name of the attachment, the name should be the same as the cost category that the supporting document is associated with. 
</t>
        </r>
      </text>
    </comment>
    <comment ref="G3" authorId="0" shapeId="0" xr:uid="{B5D02B4C-D818-4415-BA72-4194E5920D7B}">
      <text>
        <r>
          <rPr>
            <sz val="9"/>
            <color indexed="81"/>
            <rFont val="Tahoma"/>
            <family val="2"/>
          </rPr>
          <t xml:space="preserve">Enter page number(s) that supporting document / receipt appears on.
</t>
        </r>
      </text>
    </comment>
    <comment ref="A75" authorId="0" shapeId="0" xr:uid="{CB3EAB7C-9FF5-4B56-A586-41C55E5E8E4C}">
      <text>
        <r>
          <rPr>
            <sz val="9"/>
            <color indexed="81"/>
            <rFont val="Tahoma"/>
            <family val="2"/>
          </rPr>
          <t xml:space="preserve">Enter the percentage approved within your BNT and this row will auto-calculate the Admin. Costs. 
</t>
        </r>
      </text>
    </comment>
    <comment ref="B82" authorId="1" shapeId="0" xr:uid="{AC00A0C1-EF8A-4390-A69A-087A4937EF04}">
      <text>
        <r>
          <rPr>
            <sz val="11"/>
            <color theme="1"/>
            <rFont val="Aptos Narrow"/>
            <family val="2"/>
            <scheme val="minor"/>
          </rPr>
          <t>10% of the value calculated in B54 (Total Project Costs).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Sian, Ariana SDPR:EX</author>
  </authors>
  <commentList>
    <comment ref="A3" authorId="0" shapeId="0" xr:uid="{3E5F5193-D666-44E6-8DEE-B414091F6707}">
      <text>
        <r>
          <rPr>
            <sz val="9"/>
            <color indexed="81"/>
            <rFont val="Tahoma"/>
            <family val="2"/>
          </rPr>
          <t>Enter the GST rebate percentage (%) total here.
Note that cell is formatted as text.</t>
        </r>
      </text>
    </comment>
    <comment ref="B3" authorId="0" shapeId="0" xr:uid="{49D17CDC-AF0D-4B81-8519-DA5B01DEDBE4}">
      <text>
        <r>
          <rPr>
            <sz val="11"/>
            <color theme="1"/>
            <rFont val="Aptos Narrow"/>
            <family val="2"/>
            <scheme val="minor"/>
          </rPr>
          <t xml:space="preserve">Enter your totals from your budget in this column by line item. Claims in future months will deduct from this total and show remaining amounts under each month's claim.
</t>
        </r>
      </text>
    </comment>
    <comment ref="F3" authorId="0" shapeId="0" xr:uid="{1D450237-0229-45CD-B8B0-A239A58B1AD0}">
      <text>
        <r>
          <rPr>
            <sz val="11"/>
            <color theme="1"/>
            <rFont val="Aptos Narrow"/>
            <family val="2"/>
            <scheme val="minor"/>
          </rPr>
          <t xml:space="preserve">
Enter the name of the attachment, the name should be the same as the cost category that the supporting document is associated with. 
</t>
        </r>
      </text>
    </comment>
    <comment ref="G3" authorId="0" shapeId="0" xr:uid="{86B4F857-99DA-4C73-8B3A-943E30D563DE}">
      <text>
        <r>
          <rPr>
            <sz val="9"/>
            <color indexed="81"/>
            <rFont val="Tahoma"/>
            <family val="2"/>
          </rPr>
          <t xml:space="preserve">Enter page number(s) that supporting document / receipt appears on.
</t>
        </r>
      </text>
    </comment>
    <comment ref="A75" authorId="0" shapeId="0" xr:uid="{F45999D5-B5A2-42B0-8DA5-BAAA8A4AD0CC}">
      <text>
        <r>
          <rPr>
            <sz val="9"/>
            <color indexed="81"/>
            <rFont val="Tahoma"/>
            <family val="2"/>
          </rPr>
          <t xml:space="preserve">Enter the percentage approved within your BNT and this row will auto-calculate the Admin. Costs. 
</t>
        </r>
      </text>
    </comment>
  </commentList>
</comments>
</file>

<file path=xl/sharedStrings.xml><?xml version="1.0" encoding="utf-8"?>
<sst xmlns="http://schemas.openxmlformats.org/spreadsheetml/2006/main" count="813" uniqueCount="171">
  <si>
    <t>Community and Employer Partnerships (CEP) Budget Template</t>
  </si>
  <si>
    <t>Requested Amount (Enter Below)</t>
  </si>
  <si>
    <t xml:space="preserve"> </t>
  </si>
  <si>
    <t>Total Requested by Organization (this column autocalculates)</t>
  </si>
  <si>
    <t>Total Cash or In-kind Contribution (Enter Below)</t>
  </si>
  <si>
    <t>Total in-Kind Recommended (Ministry Use Only)</t>
  </si>
  <si>
    <t>Total Recommended
(Ministry use only)</t>
  </si>
  <si>
    <t>Title of Proposed Project:</t>
  </si>
  <si>
    <t>Project costs must be specific and necessary to the activities of the project. 
Only costs that are incremental to the organization are eligible project costs.</t>
  </si>
  <si>
    <t>Amendment 1</t>
  </si>
  <si>
    <t>Amendment 2</t>
  </si>
  <si>
    <t>Amendment 3</t>
  </si>
  <si>
    <t>Amendment 4</t>
  </si>
  <si>
    <t>Amendment 5</t>
  </si>
  <si>
    <t>Amendment 6</t>
  </si>
  <si>
    <t>Amendment 7</t>
  </si>
  <si>
    <t>1. Direct Project Costs</t>
  </si>
  <si>
    <t xml:space="preserve">
Staff Wages &amp; other related staff costs:
</t>
  </si>
  <si>
    <t>Notes:
State the number of hours per week for each staff position. 
Contributions for the cost of replacement staff for vacation or illness are not supported.
* FOR JCP AND PBLMT:  Participant allowances are not considered wages. 
They are provided by the Work BC Centre. Do not enter on the budget template. *</t>
  </si>
  <si>
    <t>i. Staff wages &amp; MERCS</t>
  </si>
  <si>
    <t xml:space="preserve">BRIEF RATIONALE
Enter Rationale here, including an explanation as to how you arrived at the number.
</t>
  </si>
  <si>
    <t>Enter Hourly Rate of Pay</t>
  </si>
  <si>
    <t>Enter Hours per week</t>
  </si>
  <si>
    <t>Enter Number of weeks</t>
  </si>
  <si>
    <t>% Rate of Vacation</t>
  </si>
  <si>
    <t>Sub Total</t>
  </si>
  <si>
    <t>Enter EI and CPP as a percentage of Wage</t>
  </si>
  <si>
    <t>Employment Insurance Rate</t>
  </si>
  <si>
    <t>Canada Pension Plan Rate</t>
  </si>
  <si>
    <t>Sub Total Above</t>
  </si>
  <si>
    <t xml:space="preserve">ii. Other employment-related benefit costs (WCB, medical, dental, pension, etc.) where warranted by current organizational HR policies </t>
  </si>
  <si>
    <r>
      <t>WorkSafe BC Percent (</t>
    </r>
    <r>
      <rPr>
        <sz val="10"/>
        <color rgb="FF000000"/>
        <rFont val="BC Sans"/>
      </rPr>
      <t>use 0.###</t>
    </r>
    <r>
      <rPr>
        <b/>
        <sz val="10"/>
        <color rgb="FF000000"/>
        <rFont val="BC Sans"/>
      </rPr>
      <t xml:space="preserve">)  </t>
    </r>
  </si>
  <si>
    <t xml:space="preserve"> Medical </t>
  </si>
  <si>
    <t xml:space="preserve"> Dental </t>
  </si>
  <si>
    <t>Criminal Record Check</t>
  </si>
  <si>
    <t xml:space="preserve"> Insurance (eg Life, AD&amp;D, etc)</t>
  </si>
  <si>
    <t xml:space="preserve"> Other (please explain in Rationale) </t>
  </si>
  <si>
    <t>Total for Position</t>
  </si>
  <si>
    <t>Enter EI and CPP as a percentage of Wage below</t>
  </si>
  <si>
    <t xml:space="preserve">Criminal Record Check </t>
  </si>
  <si>
    <t>For additional staff positions, "copy" the rows of an existing one, highlight this row, and "insert copied cells"</t>
  </si>
  <si>
    <t xml:space="preserve">iii. Staff and volunteer travel </t>
  </si>
  <si>
    <t>Total # of KM</t>
  </si>
  <si>
    <t>Rate per KM / ¢ (enter as decimal)</t>
  </si>
  <si>
    <t xml:space="preserve">Other: Enter Rationale here, including an explanation as to how you arrived at the number. </t>
  </si>
  <si>
    <t>Total</t>
  </si>
  <si>
    <t>iv. Staff disability supports (duty to accommodate)</t>
  </si>
  <si>
    <t>Staff Wages and other related Staff costs Sub Total</t>
  </si>
  <si>
    <t xml:space="preserve">Participant/Research Subject Costs: </t>
  </si>
  <si>
    <t>Provide detailed rationale on costs that are specific and necessary to the activities of the project. 
Where applicable, include PST and/or GST</t>
  </si>
  <si>
    <t>Participant Travel costs (excluding travel to and from project site each day)</t>
  </si>
  <si>
    <t>Other: Enter Rationale here, including an explanation as to how you arrived at the number.</t>
  </si>
  <si>
    <t>Participant/Research Subject Costs Sub Total</t>
  </si>
  <si>
    <t xml:space="preserve">Professional Fees:    </t>
  </si>
  <si>
    <t>Provide detailed rationale on costs that are specific and necessary to the activities of the project
Where applicable, include PST and/or GST</t>
  </si>
  <si>
    <t xml:space="preserve">Add or Insert a new Line for Each Request </t>
  </si>
  <si>
    <t xml:space="preserve">Professional Fees Sub Total </t>
  </si>
  <si>
    <t>Other Project Costs</t>
  </si>
  <si>
    <t>Use a seperate line for each request</t>
  </si>
  <si>
    <t>Other Project Costs Sub Total</t>
  </si>
  <si>
    <t>Direct Project Costs Sub Total</t>
  </si>
  <si>
    <t>2.  Administrative Costs</t>
  </si>
  <si>
    <t xml:space="preserve">Provide detailed rationale on costs that are specific and necessary to the activities of the project </t>
  </si>
  <si>
    <t xml:space="preserve">i. Administrative Costs </t>
  </si>
  <si>
    <t>Total Administrative Costs</t>
  </si>
  <si>
    <t>Administrative Costs Sub Total</t>
  </si>
  <si>
    <t xml:space="preserve">3. Capital Assets </t>
  </si>
  <si>
    <t>Capital Assets Sub Total</t>
  </si>
  <si>
    <t xml:space="preserve">Budget Summary </t>
  </si>
  <si>
    <t>Total Requested by Organization</t>
  </si>
  <si>
    <t>Total Cash or In-kind Contribution</t>
  </si>
  <si>
    <t>Totals</t>
  </si>
  <si>
    <t>Staff Wages &amp; other related staff costs Sub Total</t>
  </si>
  <si>
    <t>Direct Project Costs Sub -Total</t>
  </si>
  <si>
    <t>Administrative and Capital Subtotals.</t>
  </si>
  <si>
    <t>Total Project Costs</t>
  </si>
  <si>
    <t>Staff Wages, etc</t>
  </si>
  <si>
    <t>Participant Costs</t>
  </si>
  <si>
    <t>Professional Fees</t>
  </si>
  <si>
    <t>This space is intentionally blank</t>
  </si>
  <si>
    <t>Direct Project Costs</t>
  </si>
  <si>
    <t>Administrative Costs</t>
  </si>
  <si>
    <t>Capital Assets</t>
  </si>
  <si>
    <t>Admin/Capital subtotal</t>
  </si>
  <si>
    <t>Funds from Other Sources</t>
  </si>
  <si>
    <t>Partnership Contributions</t>
  </si>
  <si>
    <t>i. Cash</t>
  </si>
  <si>
    <t>Notes:
List all partner organizations a cash contribution to the project, including the applicant.
Include a breakdown of the dollar amount for each contribution, what it will be used for, and which cost categories the contribution falls under.
Refer to CEP Budget Guidelines for further details.</t>
  </si>
  <si>
    <t xml:space="preserve">Add or Insert a new Line for Each Item </t>
  </si>
  <si>
    <t>For each cash contribution identified, provide a breakdown explaining how the amount was determined and explain what the contribution will be used for.</t>
  </si>
  <si>
    <t>Cash Contribution Sub Total</t>
  </si>
  <si>
    <t>ii. In-kind Contribution</t>
  </si>
  <si>
    <t xml:space="preserve">Notes:
List all partner organizations providing an In-kind contribution to the project, including the applicant.
For each contribution identified, provide a breakdown explaining how the dollar value was determined and explain how each contribution relates to the project activities. Refer to CEP Budget Guidelines for further details.
</t>
  </si>
  <si>
    <t>For each in-kind contribution identified, provide a breakdown explaining how the amount was determined and explain what the contribution will be used for.</t>
  </si>
  <si>
    <t>In-kind Contribution Sub Total</t>
  </si>
  <si>
    <t>Total Partnership Funds from Other Sources</t>
  </si>
  <si>
    <t>Notes or Comments</t>
  </si>
  <si>
    <t>Sample Organization Community Services Society (SOCSS)</t>
  </si>
  <si>
    <t>PROJECT HOLDER</t>
  </si>
  <si>
    <t>PROJECT NAME</t>
  </si>
  <si>
    <t>Sample Project Name</t>
  </si>
  <si>
    <t>33333333 / CPBLMT46G082301234567</t>
  </si>
  <si>
    <t>FILE REF # / CONTRACT #</t>
  </si>
  <si>
    <t>In-Kind Contributions</t>
  </si>
  <si>
    <t>APRIL</t>
  </si>
  <si>
    <t>MAY</t>
  </si>
  <si>
    <t>JUNE</t>
  </si>
  <si>
    <t>JULY</t>
  </si>
  <si>
    <t>AUGUST</t>
  </si>
  <si>
    <t>SEPTEMBER</t>
  </si>
  <si>
    <t>OCTOBER</t>
  </si>
  <si>
    <t>NOVEMBER</t>
  </si>
  <si>
    <t>DECEMBER</t>
  </si>
  <si>
    <t>JANUARY</t>
  </si>
  <si>
    <t>FEBRUARY</t>
  </si>
  <si>
    <t>MARCH</t>
  </si>
  <si>
    <t xml:space="preserve"> YTD
Claimed </t>
  </si>
  <si>
    <t>Slippage /
Overage at project start</t>
  </si>
  <si>
    <t>Slippage / Overage project management</t>
  </si>
  <si>
    <t>True slippage / overage</t>
  </si>
  <si>
    <t>NOTES</t>
  </si>
  <si>
    <t>__% GST Rebate</t>
  </si>
  <si>
    <t>Line Item Totals
per BNT</t>
  </si>
  <si>
    <t>Forecasted</t>
  </si>
  <si>
    <t>Claimed</t>
  </si>
  <si>
    <t>Attachment Name</t>
  </si>
  <si>
    <t>Pg#</t>
  </si>
  <si>
    <t>STAFF WAGES &amp; OTHER RELATED COSTS</t>
  </si>
  <si>
    <t>Total Staff Wages &amp; Other Related Costs</t>
  </si>
  <si>
    <t>Slippage / Overage</t>
  </si>
  <si>
    <t>PARTICIPANT COSTS</t>
  </si>
  <si>
    <t>Total Participant Costs</t>
  </si>
  <si>
    <t>PROFESSIONAL FEES</t>
  </si>
  <si>
    <t>Total Professional Fees</t>
  </si>
  <si>
    <t>OTHER PROJECT COSTS</t>
  </si>
  <si>
    <t>Total Other Project Costs</t>
  </si>
  <si>
    <t>SUB-TOTAL DIRECT PROJECT COSTS</t>
  </si>
  <si>
    <t>ADMINISTRATION COSTS</t>
  </si>
  <si>
    <t>Admin Fee Rate</t>
  </si>
  <si>
    <t>CAPITAL COSTS</t>
  </si>
  <si>
    <t>TOTAL PROJECT COSTS</t>
  </si>
  <si>
    <t>Contract Holdback Amount</t>
  </si>
  <si>
    <t>Budget Summary</t>
  </si>
  <si>
    <t>FY1</t>
  </si>
  <si>
    <t>FY2</t>
  </si>
  <si>
    <t>FY3</t>
  </si>
  <si>
    <t>FY4</t>
  </si>
  <si>
    <t>Wages Summary</t>
  </si>
  <si>
    <t>Name</t>
  </si>
  <si>
    <t>Position</t>
  </si>
  <si>
    <t>Hours per week</t>
  </si>
  <si>
    <t>Time Period</t>
  </si>
  <si>
    <t># weeks</t>
  </si>
  <si>
    <t>Total hrs</t>
  </si>
  <si>
    <t>Rate</t>
  </si>
  <si>
    <t>Net Wages</t>
  </si>
  <si>
    <t>Vacation Pay</t>
  </si>
  <si>
    <t>MERCS</t>
  </si>
  <si>
    <t>Other Benefits</t>
  </si>
  <si>
    <t>WCB</t>
  </si>
  <si>
    <t>Total claimed</t>
  </si>
  <si>
    <t>x%</t>
  </si>
  <si>
    <t>Person's name</t>
  </si>
  <si>
    <t>List of positions as itemized in BNT</t>
  </si>
  <si>
    <t>S</t>
  </si>
  <si>
    <t>M</t>
  </si>
  <si>
    <t>T</t>
  </si>
  <si>
    <t>W</t>
  </si>
  <si>
    <t>F</t>
  </si>
  <si>
    <t>Project
Weeks</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</si>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</sst>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Red]\-&quot;$&quot;#,##0.00"/>
    <numFmt numFmtId="44" formatCode="_-&quot;$&quot;* #,##0.00_-;\-&quot;$&quot;* #,##0.00_-;_-&quot;$&quot;* &quot;-&quot;??_-;_-@_-"/>
    <numFmt numFmtId="43" formatCode="_-* #,##0.00_-;\-* #,##0.00_-;_-* &quot;-&quot;??_-;_-@_-"/>
    <numFmt numFmtId="164" formatCode="_-[$$-409]* #,##0.00_ ;_-[$$-409]* \-#,##0.00\ ;_-[$$-409]* &quot;-&quot;??_ ;_-@_ "/>
    <numFmt numFmtId="165" formatCode="_(&quot;$&quot;* #,##0_);_(&quot;$&quot;* \(#,##0\);_(&quot;$&quot;* &quot;-&quot;??_);_(@_)"/>
    <numFmt numFmtId="166" formatCode="0.000%"/>
    <numFmt numFmtId="167" formatCode="0.00000%"/>
  </numFmts>
  <fonts count="57" x14ac:knownFonts="1">
    <font>
      <sz val="11"/>
      <color theme="1"/>
      <name val="Aptos Narrow"/>
      <family val="2"/>
      <scheme val="minor"/>
    </font>
    <font>
      <sz val="11"/>
      <color theme="1"/>
      <name val="Aptos Narrow"/>
      <family val="2"/>
      <scheme val="minor"/>
    </font>
    <font>
      <b/>
      <sz val="11"/>
      <color theme="1"/>
      <name val="Aptos Narrow"/>
      <family val="2"/>
      <scheme val="minor"/>
    </font>
    <font>
      <sz val="12"/>
      <color theme="1"/>
      <name val="Aptos Narrow"/>
      <family val="2"/>
      <scheme val="minor"/>
    </font>
    <font>
      <sz val="11"/>
      <color rgb="FF000000"/>
      <name val="Aptos Narrow"/>
      <family val="2"/>
      <scheme val="minor"/>
    </font>
    <font>
      <b/>
      <sz val="9"/>
      <color theme="1"/>
      <name val="Aptos Narrow"/>
      <family val="2"/>
      <scheme val="minor"/>
    </font>
    <font>
      <b/>
      <sz val="11"/>
      <name val="Aptos Narrow"/>
      <family val="2"/>
      <scheme val="minor"/>
    </font>
    <font>
      <b/>
      <sz val="9"/>
      <color rgb="FFFF0000"/>
      <name val="Aptos Narrow"/>
      <family val="2"/>
      <scheme val="minor"/>
    </font>
    <font>
      <b/>
      <sz val="14"/>
      <color theme="1"/>
      <name val="Aptos Narrow"/>
      <family val="2"/>
      <scheme val="minor"/>
    </font>
    <font>
      <sz val="9"/>
      <color indexed="81"/>
      <name val="Tahoma"/>
      <family val="2"/>
    </font>
    <font>
      <b/>
      <sz val="11.5"/>
      <color theme="1"/>
      <name val="Aptos Narrow"/>
      <family val="2"/>
      <scheme val="minor"/>
    </font>
    <font>
      <b/>
      <sz val="12"/>
      <color rgb="FF002060"/>
      <name val="Aptos Narrow"/>
      <family val="2"/>
      <scheme val="minor"/>
    </font>
    <font>
      <b/>
      <sz val="11"/>
      <color rgb="FF002060"/>
      <name val="Aptos Narrow"/>
      <family val="2"/>
      <scheme val="minor"/>
    </font>
    <font>
      <sz val="11"/>
      <color rgb="FF002060"/>
      <name val="Aptos Narrow"/>
      <family val="2"/>
      <scheme val="minor"/>
    </font>
    <font>
      <b/>
      <sz val="9"/>
      <name val="Aptos Narrow"/>
      <family val="2"/>
      <scheme val="minor"/>
    </font>
    <font>
      <b/>
      <sz val="14"/>
      <color rgb="FF002060"/>
      <name val="Aptos Narrow"/>
      <family val="2"/>
      <scheme val="minor"/>
    </font>
    <font>
      <b/>
      <sz val="13"/>
      <name val="Aptos Narrow"/>
      <family val="2"/>
      <scheme val="minor"/>
    </font>
    <font>
      <sz val="10"/>
      <name val="Aptos Narrow"/>
      <family val="2"/>
      <scheme val="minor"/>
    </font>
    <font>
      <sz val="11"/>
      <name val="Aptos Narrow"/>
      <family val="2"/>
      <scheme val="minor"/>
    </font>
    <font>
      <sz val="8.5"/>
      <color theme="1"/>
      <name val="Aptos Narrow"/>
      <family val="2"/>
      <scheme val="minor"/>
    </font>
    <font>
      <b/>
      <sz val="8.5"/>
      <color theme="1"/>
      <name val="Aptos Narrow"/>
      <family val="2"/>
      <scheme val="minor"/>
    </font>
    <font>
      <sz val="8.5"/>
      <color rgb="FFFF0000"/>
      <name val="Aptos Narrow"/>
      <family val="2"/>
      <scheme val="minor"/>
    </font>
    <font>
      <b/>
      <sz val="8.5"/>
      <name val="Aptos Narrow"/>
      <family val="2"/>
      <scheme val="minor"/>
    </font>
    <font>
      <b/>
      <i/>
      <sz val="10"/>
      <color theme="1"/>
      <name val="Aptos Narrow"/>
      <family val="2"/>
      <scheme val="minor"/>
    </font>
    <font>
      <b/>
      <sz val="10"/>
      <color rgb="FF002060"/>
      <name val="Aptos Narrow"/>
      <family val="2"/>
      <scheme val="minor"/>
    </font>
    <font>
      <b/>
      <sz val="9"/>
      <color rgb="FF002060"/>
      <name val="Aptos Narrow"/>
      <family val="2"/>
      <scheme val="minor"/>
    </font>
    <font>
      <sz val="11"/>
      <color rgb="FF000000"/>
      <name val="Calibri"/>
      <family val="2"/>
    </font>
    <font>
      <b/>
      <sz val="11"/>
      <color rgb="FF000000"/>
      <name val="Calibri"/>
      <family val="2"/>
    </font>
    <font>
      <b/>
      <sz val="18"/>
      <color rgb="FF833C0C"/>
      <name val="Calibri"/>
      <family val="2"/>
    </font>
    <font>
      <i/>
      <sz val="11"/>
      <color rgb="FF000000"/>
      <name val="Calibri"/>
      <family val="2"/>
    </font>
    <font>
      <b/>
      <sz val="11"/>
      <color rgb="FF000000"/>
      <name val="Aptos Narrow"/>
      <family val="2"/>
    </font>
    <font>
      <sz val="11"/>
      <color rgb="FF000000"/>
      <name val="Aptos Narrow"/>
      <family val="2"/>
    </font>
    <font>
      <sz val="9.5"/>
      <name val="Aptos Narrow"/>
      <family val="2"/>
      <scheme val="minor"/>
    </font>
    <font>
      <sz val="11"/>
      <color theme="0"/>
      <name val="Aptos Narrow"/>
      <family val="2"/>
      <scheme val="minor"/>
    </font>
    <font>
      <b/>
      <sz val="15"/>
      <color theme="3"/>
      <name val="Aptos Narrow"/>
      <family val="2"/>
      <scheme val="minor"/>
    </font>
    <font>
      <b/>
      <sz val="13"/>
      <color theme="3"/>
      <name val="Aptos Narrow"/>
      <family val="2"/>
      <scheme val="minor"/>
    </font>
    <font>
      <b/>
      <sz val="11"/>
      <color theme="3"/>
      <name val="Aptos Narrow"/>
      <family val="2"/>
      <scheme val="minor"/>
    </font>
    <font>
      <b/>
      <sz val="9"/>
      <color indexed="81"/>
      <name val="Tahoma"/>
      <family val="2"/>
    </font>
    <font>
      <sz val="11"/>
      <color theme="1"/>
      <name val="BC Sans"/>
    </font>
    <font>
      <b/>
      <sz val="12"/>
      <color rgb="FF000000"/>
      <name val="BC Sans"/>
    </font>
    <font>
      <b/>
      <sz val="10"/>
      <color rgb="FF000000"/>
      <name val="BC Sans"/>
    </font>
    <font>
      <sz val="10"/>
      <color rgb="FF000000"/>
      <name val="BC Sans"/>
    </font>
    <font>
      <u/>
      <sz val="10"/>
      <color rgb="FF000000"/>
      <name val="BC Sans"/>
    </font>
    <font>
      <b/>
      <sz val="14"/>
      <color rgb="FF000000"/>
      <name val="BC Sans"/>
    </font>
    <font>
      <b/>
      <sz val="20"/>
      <color rgb="FF000000"/>
      <name val="BC Sans"/>
    </font>
    <font>
      <sz val="9"/>
      <color rgb="FF000000"/>
      <name val="BC Sans"/>
    </font>
    <font>
      <b/>
      <sz val="9"/>
      <color rgb="FF000000"/>
      <name val="BC Sans"/>
    </font>
    <font>
      <sz val="16"/>
      <color rgb="FF000000"/>
      <name val="BC Sans"/>
    </font>
    <font>
      <sz val="12"/>
      <color rgb="FF000000"/>
      <name val="BC Sans"/>
    </font>
    <font>
      <sz val="11"/>
      <color rgb="FF000000"/>
      <name val="BC Sans"/>
    </font>
    <font>
      <sz val="10"/>
      <color rgb="FF000000"/>
      <name val="Calibri"/>
      <family val="2"/>
    </font>
    <font>
      <b/>
      <sz val="15"/>
      <color rgb="FF000000"/>
      <name val="BC Sans"/>
    </font>
    <font>
      <sz val="8"/>
      <color rgb="FF000000"/>
      <name val="BC Sans"/>
    </font>
    <font>
      <b/>
      <sz val="16"/>
      <color rgb="FF000000"/>
      <name val="BC Sans"/>
    </font>
    <font>
      <b/>
      <sz val="11"/>
      <color rgb="FF000000"/>
      <name val="BC Sans"/>
    </font>
    <font>
      <sz val="14"/>
      <color rgb="FF000000"/>
      <name val="BC Sans"/>
    </font>
    <font>
      <b/>
      <sz val="15"/>
      <name val="BC Sans"/>
    </font>
  </fonts>
  <fills count="1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90EE90"/>
        <bgColor indexed="64"/>
      </patternFill>
    </fill>
    <fill>
      <patternFill patternType="solid">
        <fgColor theme="3" tint="0.89999084444715716"/>
        <bgColor indexed="64"/>
      </patternFill>
    </fill>
    <fill>
      <patternFill patternType="solid">
        <fgColor rgb="FFFFFFCC"/>
        <bgColor indexed="64"/>
      </patternFill>
    </fill>
    <fill>
      <patternFill patternType="solid">
        <fgColor theme="1" tint="0.499984740745262"/>
        <bgColor indexed="64"/>
      </patternFill>
    </fill>
    <fill>
      <patternFill patternType="solid">
        <fgColor theme="5" tint="0.79998168889431442"/>
        <bgColor indexed="64"/>
      </patternFill>
    </fill>
    <fill>
      <patternFill patternType="solid">
        <fgColor rgb="FF95B3D7"/>
        <bgColor rgb="FF000000"/>
      </patternFill>
    </fill>
    <fill>
      <patternFill patternType="solid">
        <fgColor rgb="FFD9D9D9"/>
        <bgColor rgb="FF000000"/>
      </patternFill>
    </fill>
    <fill>
      <patternFill patternType="solid">
        <fgColor rgb="FFFFFF00"/>
        <bgColor rgb="FF000000"/>
      </patternFill>
    </fill>
    <fill>
      <patternFill patternType="solid">
        <fgColor rgb="FFFCE4D6"/>
        <bgColor rgb="FF000000"/>
      </patternFill>
    </fill>
    <fill>
      <patternFill patternType="solid">
        <fgColor rgb="FF90EE90"/>
        <bgColor rgb="FF000000"/>
      </patternFill>
    </fill>
    <fill>
      <patternFill patternType="solid">
        <fgColor rgb="FFDAE9F8"/>
        <bgColor rgb="FF000000"/>
      </patternFill>
    </fill>
    <fill>
      <patternFill patternType="solid">
        <fgColor rgb="FFFFFF00"/>
        <bgColor indexed="64"/>
      </patternFill>
    </fill>
  </fills>
  <borders count="16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ck">
        <color indexed="64"/>
      </right>
      <top/>
      <bottom/>
      <diagonal/>
    </border>
    <border>
      <left style="thin">
        <color indexed="64"/>
      </left>
      <right style="thick">
        <color indexed="64"/>
      </right>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style="medium">
        <color indexed="64"/>
      </top>
      <bottom style="double">
        <color indexed="64"/>
      </bottom>
      <diagonal/>
    </border>
    <border>
      <left/>
      <right style="thick">
        <color indexed="64"/>
      </right>
      <top style="medium">
        <color indexed="64"/>
      </top>
      <bottom style="double">
        <color indexed="64"/>
      </bottom>
      <diagonal/>
    </border>
    <border>
      <left/>
      <right style="thick">
        <color indexed="64"/>
      </right>
      <top/>
      <bottom style="thin">
        <color indexed="64"/>
      </bottom>
      <diagonal/>
    </border>
    <border>
      <left/>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style="thin">
        <color indexed="64"/>
      </right>
      <top/>
      <bottom style="thick">
        <color indexed="64"/>
      </bottom>
      <diagonal/>
    </border>
    <border>
      <left style="thick">
        <color indexed="64"/>
      </left>
      <right/>
      <top style="thin">
        <color indexed="64"/>
      </top>
      <bottom style="thin">
        <color indexed="64"/>
      </bottom>
      <diagonal/>
    </border>
    <border>
      <left style="thick">
        <color indexed="64"/>
      </left>
      <right/>
      <top/>
      <bottom style="thin">
        <color indexed="64"/>
      </bottom>
      <diagonal/>
    </border>
    <border>
      <left style="thick">
        <color indexed="64"/>
      </left>
      <right style="thin">
        <color indexed="64"/>
      </right>
      <top style="thin">
        <color indexed="64"/>
      </top>
      <bottom style="thin">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ck">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ck">
        <color indexed="64"/>
      </right>
      <top style="thin">
        <color indexed="64"/>
      </top>
      <bottom/>
      <diagonal/>
    </border>
    <border>
      <left/>
      <right/>
      <top style="double">
        <color indexed="64"/>
      </top>
      <bottom style="thin">
        <color indexed="64"/>
      </bottom>
      <diagonal/>
    </border>
    <border>
      <left style="thick">
        <color indexed="64"/>
      </left>
      <right style="medium">
        <color theme="1" tint="0.499984740745262"/>
      </right>
      <top style="thin">
        <color indexed="64"/>
      </top>
      <bottom/>
      <diagonal/>
    </border>
    <border>
      <left style="thick">
        <color indexed="64"/>
      </left>
      <right style="medium">
        <color theme="1" tint="0.499984740745262"/>
      </right>
      <top style="thin">
        <color indexed="64"/>
      </top>
      <bottom style="thin">
        <color indexed="64"/>
      </bottom>
      <diagonal/>
    </border>
    <border>
      <left style="thick">
        <color indexed="64"/>
      </left>
      <right style="medium">
        <color theme="1" tint="0.499984740745262"/>
      </right>
      <top style="thin">
        <color indexed="64"/>
      </top>
      <bottom style="medium">
        <color indexed="64"/>
      </bottom>
      <diagonal/>
    </border>
    <border>
      <left style="thick">
        <color indexed="64"/>
      </left>
      <right style="medium">
        <color theme="1" tint="0.499984740745262"/>
      </right>
      <top/>
      <bottom style="thin">
        <color indexed="64"/>
      </bottom>
      <diagonal/>
    </border>
    <border>
      <left style="thick">
        <color indexed="64"/>
      </left>
      <right style="medium">
        <color theme="1" tint="0.499984740745262"/>
      </right>
      <top/>
      <bottom style="medium">
        <color indexed="64"/>
      </bottom>
      <diagonal/>
    </border>
    <border>
      <left style="thick">
        <color indexed="64"/>
      </left>
      <right style="medium">
        <color theme="1" tint="0.499984740745262"/>
      </right>
      <top style="medium">
        <color indexed="64"/>
      </top>
      <bottom style="thick">
        <color indexed="64"/>
      </bottom>
      <diagonal/>
    </border>
    <border>
      <left style="thin">
        <color indexed="64"/>
      </left>
      <right style="medium">
        <color theme="1" tint="0.499984740745262"/>
      </right>
      <top style="thin">
        <color indexed="64"/>
      </top>
      <bottom/>
      <diagonal/>
    </border>
    <border>
      <left style="thick">
        <color indexed="64"/>
      </left>
      <right style="thick">
        <color indexed="64"/>
      </right>
      <top style="medium">
        <color indexed="64"/>
      </top>
      <bottom/>
      <diagonal/>
    </border>
    <border>
      <left style="thick">
        <color indexed="64"/>
      </left>
      <right style="thick">
        <color indexed="64"/>
      </right>
      <top/>
      <bottom style="double">
        <color indexed="64"/>
      </bottom>
      <diagonal/>
    </border>
    <border>
      <left style="thick">
        <color indexed="64"/>
      </left>
      <right style="thick">
        <color indexed="64"/>
      </right>
      <top style="double">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medium">
        <color indexed="64"/>
      </top>
      <bottom style="thin">
        <color indexed="64"/>
      </bottom>
      <diagonal/>
    </border>
    <border>
      <left style="thick">
        <color indexed="64"/>
      </left>
      <right style="thick">
        <color indexed="64"/>
      </right>
      <top style="thin">
        <color indexed="64"/>
      </top>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mediumDashed">
        <color theme="1" tint="0.499984740745262"/>
      </left>
      <right style="thin">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ck">
        <color indexed="64"/>
      </left>
      <right/>
      <top style="medium">
        <color indexed="64"/>
      </top>
      <bottom style="double">
        <color indexed="64"/>
      </bottom>
      <diagonal/>
    </border>
    <border>
      <left style="thick">
        <color indexed="64"/>
      </left>
      <right/>
      <top style="thin">
        <color indexed="64"/>
      </top>
      <bottom/>
      <diagonal/>
    </border>
    <border>
      <left style="thick">
        <color indexed="64"/>
      </left>
      <right/>
      <top style="thin">
        <color indexed="64"/>
      </top>
      <bottom style="medium">
        <color indexed="64"/>
      </bottom>
      <diagonal/>
    </border>
    <border>
      <left style="thick">
        <color indexed="64"/>
      </left>
      <right/>
      <top style="thin">
        <color indexed="64"/>
      </top>
      <bottom style="thick">
        <color indexed="64"/>
      </bottom>
      <diagonal/>
    </border>
    <border>
      <left style="thick">
        <color rgb="FF000000"/>
      </left>
      <right style="thick">
        <color rgb="FF000000"/>
      </right>
      <top style="thick">
        <color rgb="FF000000"/>
      </top>
      <bottom style="thick">
        <color rgb="FF000000"/>
      </bottom>
      <diagonal/>
    </border>
    <border>
      <left style="thick">
        <color indexed="64"/>
      </left>
      <right style="thick">
        <color indexed="64"/>
      </right>
      <top style="double">
        <color indexed="64"/>
      </top>
      <bottom/>
      <diagonal/>
    </border>
    <border>
      <left style="thick">
        <color rgb="FF000000"/>
      </left>
      <right style="thick">
        <color rgb="FF000000"/>
      </right>
      <top/>
      <bottom style="thick">
        <color rgb="FF000000"/>
      </bottom>
      <diagonal/>
    </border>
    <border>
      <left style="thick">
        <color rgb="FF000000"/>
      </left>
      <right style="thick">
        <color rgb="FF000000"/>
      </right>
      <top style="thick">
        <color rgb="FF000000"/>
      </top>
      <bottom style="thin">
        <color rgb="FF000000"/>
      </bottom>
      <diagonal/>
    </border>
    <border>
      <left style="thick">
        <color rgb="FF000000"/>
      </left>
      <right style="thick">
        <color rgb="FF000000"/>
      </right>
      <top style="thin">
        <color rgb="FF000000"/>
      </top>
      <bottom style="thin">
        <color rgb="FF000000"/>
      </bottom>
      <diagonal/>
    </border>
    <border>
      <left style="thick">
        <color rgb="FF000000"/>
      </left>
      <right style="thick">
        <color rgb="FF000000"/>
      </right>
      <top style="thin">
        <color rgb="FF000000"/>
      </top>
      <bottom style="thick">
        <color rgb="FF000000"/>
      </bottom>
      <diagonal/>
    </border>
    <border>
      <left style="thick">
        <color rgb="FF000000"/>
      </left>
      <right style="thick">
        <color rgb="FF000000"/>
      </right>
      <top style="thick">
        <color rgb="FF000000"/>
      </top>
      <bottom/>
      <diagonal/>
    </border>
    <border>
      <left style="thick">
        <color indexed="64"/>
      </left>
      <right style="thick">
        <color indexed="64"/>
      </right>
      <top style="thick">
        <color indexed="64"/>
      </top>
      <bottom style="thin">
        <color rgb="FF000000"/>
      </bottom>
      <diagonal/>
    </border>
    <border>
      <left style="thick">
        <color indexed="64"/>
      </left>
      <right style="thick">
        <color indexed="64"/>
      </right>
      <top style="thin">
        <color rgb="FF000000"/>
      </top>
      <bottom style="thin">
        <color rgb="FF000000"/>
      </bottom>
      <diagonal/>
    </border>
    <border>
      <left style="thick">
        <color indexed="64"/>
      </left>
      <right style="thick">
        <color indexed="64"/>
      </right>
      <top style="thin">
        <color rgb="FF000000"/>
      </top>
      <bottom style="thick">
        <color indexed="64"/>
      </bottom>
      <diagonal/>
    </border>
    <border>
      <left style="thick">
        <color indexed="64"/>
      </left>
      <right style="thick">
        <color indexed="64"/>
      </right>
      <top style="thick">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rgb="FF000000"/>
      </bottom>
      <diagonal/>
    </border>
    <border>
      <left/>
      <right style="thin">
        <color rgb="FF000000"/>
      </right>
      <top style="thin">
        <color indexed="64"/>
      </top>
      <bottom style="medium">
        <color indexed="64"/>
      </bottom>
      <diagonal/>
    </border>
    <border>
      <left/>
      <right/>
      <top style="thin">
        <color indexed="64"/>
      </top>
      <bottom/>
      <diagonal/>
    </border>
    <border>
      <left/>
      <right/>
      <top style="thin">
        <color indexed="64"/>
      </top>
      <bottom style="thick">
        <color indexed="64"/>
      </bottom>
      <diagonal/>
    </border>
    <border>
      <left/>
      <right/>
      <top style="medium">
        <color indexed="64"/>
      </top>
      <bottom/>
      <diagonal/>
    </border>
    <border>
      <left/>
      <right/>
      <top style="double">
        <color indexed="64"/>
      </top>
      <bottom/>
      <diagonal/>
    </border>
    <border>
      <left/>
      <right/>
      <top/>
      <bottom style="medium">
        <color indexed="64"/>
      </bottom>
      <diagonal/>
    </border>
    <border>
      <left style="thin">
        <color indexed="64"/>
      </left>
      <right/>
      <top style="thin">
        <color indexed="64"/>
      </top>
      <bottom style="thick">
        <color indexed="64"/>
      </bottom>
      <diagonal/>
    </border>
    <border>
      <left/>
      <right style="thin">
        <color rgb="FF000000"/>
      </right>
      <top style="thin">
        <color rgb="FF000000"/>
      </top>
      <bottom style="thin">
        <color rgb="FF000000"/>
      </bottom>
      <diagonal/>
    </border>
    <border>
      <left style="thin">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ck">
        <color indexed="64"/>
      </bottom>
      <diagonal/>
    </border>
    <border>
      <left style="thin">
        <color rgb="FF000000"/>
      </left>
      <right/>
      <top/>
      <bottom style="thin">
        <color rgb="FF000000"/>
      </bottom>
      <diagonal/>
    </border>
    <border>
      <left style="medium">
        <color theme="1" tint="0.499984740745262"/>
      </left>
      <right style="medium">
        <color theme="1" tint="0.499984740745262"/>
      </right>
      <top style="thin">
        <color indexed="64"/>
      </top>
      <bottom style="thin">
        <color indexed="64"/>
      </bottom>
      <diagonal/>
    </border>
    <border>
      <left style="thick">
        <color indexed="64"/>
      </left>
      <right style="medium">
        <color theme="2" tint="-0.499984740745262"/>
      </right>
      <top style="thin">
        <color indexed="64"/>
      </top>
      <bottom style="thick">
        <color indexed="64"/>
      </bottom>
      <diagonal/>
    </border>
    <border>
      <left/>
      <right style="thin">
        <color indexed="64"/>
      </right>
      <top style="thick">
        <color indexed="64"/>
      </top>
      <bottom style="thin">
        <color indexed="64"/>
      </bottom>
      <diagonal/>
    </border>
    <border>
      <left style="medium">
        <color theme="1" tint="0.499984740745262"/>
      </left>
      <right style="medium">
        <color theme="1" tint="0.499984740745262"/>
      </right>
      <top style="medium">
        <color indexed="64"/>
      </top>
      <bottom style="thick">
        <color indexed="64"/>
      </bottom>
      <diagonal/>
    </border>
    <border>
      <left style="medium">
        <color theme="1" tint="0.499984740745262"/>
      </left>
      <right style="medium">
        <color theme="1" tint="0.499984740745262"/>
      </right>
      <top style="medium">
        <color indexed="64"/>
      </top>
      <bottom style="medium">
        <color indexed="64"/>
      </bottom>
      <diagonal/>
    </border>
    <border>
      <left style="medium">
        <color theme="1" tint="0.499984740745262"/>
      </left>
      <right style="medium">
        <color theme="1" tint="0.499984740745262"/>
      </right>
      <top style="thin">
        <color indexed="64"/>
      </top>
      <bottom style="medium">
        <color indexed="64"/>
      </bottom>
      <diagonal/>
    </border>
    <border>
      <left style="medium">
        <color theme="1" tint="0.499984740745262"/>
      </left>
      <right style="medium">
        <color theme="1" tint="0.499984740745262"/>
      </right>
      <top/>
      <bottom style="thin">
        <color indexed="64"/>
      </bottom>
      <diagonal/>
    </border>
    <border>
      <left/>
      <right style="medium">
        <color theme="1" tint="0.499984740745262"/>
      </right>
      <top style="thin">
        <color indexed="64"/>
      </top>
      <bottom style="thick">
        <color indexed="64"/>
      </bottom>
      <diagonal/>
    </border>
    <border>
      <left/>
      <right style="medium">
        <color theme="1" tint="0.499984740745262"/>
      </right>
      <top style="thin">
        <color indexed="64"/>
      </top>
      <bottom style="thin">
        <color indexed="64"/>
      </bottom>
      <diagonal/>
    </border>
    <border>
      <left style="medium">
        <color theme="1" tint="0.499984740745262"/>
      </left>
      <right style="medium">
        <color theme="1" tint="0.499984740745262"/>
      </right>
      <top style="thin">
        <color indexed="64"/>
      </top>
      <bottom style="thick">
        <color indexed="64"/>
      </bottom>
      <diagonal/>
    </border>
    <border>
      <left style="thin">
        <color rgb="FF000000"/>
      </left>
      <right style="thin">
        <color rgb="FF000000"/>
      </right>
      <top style="thin">
        <color rgb="FF000000"/>
      </top>
      <bottom style="thick">
        <color rgb="FF000000"/>
      </bottom>
      <diagonal/>
    </border>
    <border>
      <left style="thick">
        <color indexed="64"/>
      </left>
      <right style="thin">
        <color auto="1"/>
      </right>
      <top style="medium">
        <color indexed="64"/>
      </top>
      <bottom style="thin">
        <color indexed="64"/>
      </bottom>
      <diagonal/>
    </border>
    <border>
      <left/>
      <right style="medium">
        <color theme="1" tint="0.499984740745262"/>
      </right>
      <top/>
      <bottom style="thin">
        <color indexed="64"/>
      </bottom>
      <diagonal/>
    </border>
    <border>
      <left style="thin">
        <color auto="1"/>
      </left>
      <right style="thin">
        <color auto="1"/>
      </right>
      <top/>
      <bottom style="medium">
        <color indexed="64"/>
      </bottom>
      <diagonal/>
    </border>
    <border>
      <left style="thick">
        <color indexed="64"/>
      </left>
      <right style="medium">
        <color theme="1" tint="0.499984740745262"/>
      </right>
      <top style="medium">
        <color indexed="64"/>
      </top>
      <bottom/>
      <diagonal/>
    </border>
    <border>
      <left/>
      <right style="thick">
        <color indexed="64"/>
      </right>
      <top style="medium">
        <color indexed="64"/>
      </top>
      <bottom/>
      <diagonal/>
    </border>
    <border>
      <left/>
      <right style="thick">
        <color indexed="64"/>
      </right>
      <top/>
      <bottom style="double">
        <color indexed="64"/>
      </bottom>
      <diagonal/>
    </border>
    <border>
      <left style="medium">
        <color theme="1" tint="0.499984740745262"/>
      </left>
      <right style="medium">
        <color theme="1" tint="0.499984740745262"/>
      </right>
      <top style="medium">
        <color indexed="64"/>
      </top>
      <bottom/>
      <diagonal/>
    </border>
    <border>
      <left style="thick">
        <color indexed="64"/>
      </left>
      <right style="medium">
        <color theme="1" tint="0.499984740745262"/>
      </right>
      <top/>
      <bottom style="double">
        <color rgb="FF000000"/>
      </bottom>
      <diagonal/>
    </border>
    <border>
      <left style="medium">
        <color theme="1" tint="0.499984740745262"/>
      </left>
      <right style="medium">
        <color theme="1" tint="0.499984740745262"/>
      </right>
      <top/>
      <bottom style="double">
        <color indexed="64"/>
      </bottom>
      <diagonal/>
    </border>
    <border>
      <left style="dotted">
        <color theme="1" tint="0.499984740745262"/>
      </left>
      <right style="medium">
        <color theme="1" tint="0.499984740745262"/>
      </right>
      <top style="thick">
        <color indexed="64"/>
      </top>
      <bottom style="medium">
        <color indexed="64"/>
      </bottom>
      <diagonal/>
    </border>
    <border>
      <left style="thick">
        <color indexed="64"/>
      </left>
      <right/>
      <top style="thick">
        <color indexed="64"/>
      </top>
      <bottom style="medium">
        <color indexed="64"/>
      </bottom>
      <diagonal/>
    </border>
    <border>
      <left style="medium">
        <color theme="1" tint="0.499984740745262"/>
      </left>
      <right style="dashed">
        <color theme="1" tint="0.499984740745262"/>
      </right>
      <top style="thick">
        <color indexed="64"/>
      </top>
      <bottom style="medium">
        <color indexed="64"/>
      </bottom>
      <diagonal/>
    </border>
    <border>
      <left style="thin">
        <color rgb="FF000000"/>
      </left>
      <right style="thin">
        <color rgb="FF000000"/>
      </right>
      <top style="thin">
        <color rgb="FF00000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diagonal/>
    </border>
    <border>
      <left style="thin">
        <color indexed="64"/>
      </left>
      <right/>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thin">
        <color rgb="FF000000"/>
      </left>
      <right/>
      <top/>
      <bottom/>
      <diagonal/>
    </border>
    <border>
      <left style="thin">
        <color rgb="FF000000"/>
      </left>
      <right/>
      <top style="thin">
        <color indexed="64"/>
      </top>
      <bottom/>
      <diagonal/>
    </border>
    <border>
      <left style="thin">
        <color rgb="FF000000"/>
      </left>
      <right style="thin">
        <color indexed="64"/>
      </right>
      <top/>
      <bottom/>
      <diagonal/>
    </border>
    <border>
      <left style="thin">
        <color rgb="FF000000"/>
      </left>
      <right/>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medium">
        <color indexed="64"/>
      </left>
      <right style="thin">
        <color indexed="64"/>
      </right>
      <top style="thin">
        <color indexed="64"/>
      </top>
      <bottom style="thin">
        <color rgb="FF000000"/>
      </bottom>
      <diagonal/>
    </border>
    <border>
      <left style="thin">
        <color indexed="64"/>
      </left>
      <right style="thin">
        <color rgb="FF000000"/>
      </right>
      <top/>
      <bottom style="thin">
        <color indexed="64"/>
      </bottom>
      <diagonal/>
    </border>
    <border>
      <left/>
      <right style="thin">
        <color rgb="FF000000"/>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rgb="FF000000"/>
      </top>
      <bottom style="thin">
        <color rgb="FF000000"/>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34" fillId="0" borderId="117" applyNumberFormat="0" applyFill="0" applyAlignment="0" applyProtection="0"/>
    <xf numFmtId="0" fontId="35" fillId="0" borderId="118" applyNumberFormat="0" applyFill="0" applyAlignment="0" applyProtection="0"/>
    <xf numFmtId="0" fontId="36" fillId="0" borderId="119" applyNumberFormat="0" applyFill="0" applyAlignment="0" applyProtection="0"/>
    <xf numFmtId="0" fontId="36" fillId="0" borderId="0" applyNumberFormat="0" applyFill="0" applyBorder="0" applyAlignment="0" applyProtection="0"/>
    <xf numFmtId="44" fontId="1" fillId="0" borderId="0" applyFont="0" applyFill="0" applyBorder="0" applyAlignment="0" applyProtection="0"/>
    <xf numFmtId="0" fontId="1" fillId="0" borderId="0"/>
  </cellStyleXfs>
  <cellXfs count="1108">
    <xf numFmtId="0" fontId="0" fillId="0" borderId="0" xfId="0"/>
    <xf numFmtId="0" fontId="26" fillId="0" borderId="0" xfId="0" applyFont="1"/>
    <xf numFmtId="0" fontId="27" fillId="0" borderId="0" xfId="0" applyFont="1"/>
    <xf numFmtId="0" fontId="27" fillId="0" borderId="77" xfId="0" applyFont="1" applyBorder="1"/>
    <xf numFmtId="0" fontId="26" fillId="0" borderId="78" xfId="0" applyFont="1" applyBorder="1"/>
    <xf numFmtId="0" fontId="26" fillId="0" borderId="77" xfId="0" applyFont="1" applyBorder="1"/>
    <xf numFmtId="0" fontId="27" fillId="0" borderId="79" xfId="0" applyFont="1" applyBorder="1"/>
    <xf numFmtId="0" fontId="27" fillId="0" borderId="80" xfId="0" applyFont="1" applyBorder="1"/>
    <xf numFmtId="0" fontId="28" fillId="8" borderId="74" xfId="0" applyFont="1" applyFill="1" applyBorder="1"/>
    <xf numFmtId="0" fontId="28" fillId="0" borderId="0" xfId="0" applyFont="1"/>
    <xf numFmtId="0" fontId="27" fillId="12" borderId="31" xfId="0" applyFont="1" applyFill="1" applyBorder="1" applyAlignment="1">
      <alignment vertical="top" wrapText="1"/>
    </xf>
    <xf numFmtId="0" fontId="27" fillId="12" borderId="4" xfId="0" applyFont="1" applyFill="1" applyBorder="1" applyAlignment="1">
      <alignment vertical="top" wrapText="1"/>
    </xf>
    <xf numFmtId="164" fontId="27" fillId="0" borderId="80" xfId="0" applyNumberFormat="1" applyFont="1" applyBorder="1"/>
    <xf numFmtId="0" fontId="29" fillId="0" borderId="0" xfId="0" applyFont="1" applyAlignment="1">
      <alignment wrapText="1"/>
    </xf>
    <xf numFmtId="0" fontId="29" fillId="0" borderId="77" xfId="0" applyFont="1" applyBorder="1"/>
    <xf numFmtId="164" fontId="27" fillId="0" borderId="82" xfId="0" applyNumberFormat="1" applyFont="1" applyBorder="1"/>
    <xf numFmtId="0" fontId="0" fillId="0" borderId="23" xfId="0" applyBorder="1" applyAlignment="1" applyProtection="1">
      <alignment vertical="center"/>
      <protection locked="0"/>
    </xf>
    <xf numFmtId="0" fontId="0" fillId="0" borderId="23" xfId="0" applyBorder="1" applyAlignment="1" applyProtection="1">
      <alignment vertical="center" wrapText="1"/>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vertical="center"/>
      <protection locked="0"/>
    </xf>
    <xf numFmtId="0" fontId="0" fillId="0" borderId="0" xfId="0" applyAlignment="1" applyProtection="1">
      <alignment vertical="center"/>
      <protection locked="0"/>
    </xf>
    <xf numFmtId="43" fontId="17" fillId="0" borderId="41" xfId="1" applyFont="1" applyBorder="1" applyAlignment="1" applyProtection="1">
      <alignment horizontal="right" vertical="center" indent="1"/>
      <protection locked="0"/>
    </xf>
    <xf numFmtId="49" fontId="15" fillId="5" borderId="13" xfId="1" quotePrefix="1" applyNumberFormat="1" applyFont="1" applyFill="1" applyBorder="1" applyAlignment="1" applyProtection="1">
      <alignment horizontal="centerContinuous" vertical="center"/>
      <protection locked="0"/>
    </xf>
    <xf numFmtId="49" fontId="2" fillId="5" borderId="13" xfId="1" quotePrefix="1" applyNumberFormat="1" applyFont="1" applyFill="1" applyBorder="1" applyAlignment="1" applyProtection="1">
      <alignment horizontal="centerContinuous" vertical="center"/>
      <protection locked="0"/>
    </xf>
    <xf numFmtId="49" fontId="2" fillId="5" borderId="13" xfId="1" quotePrefix="1" applyNumberFormat="1" applyFont="1" applyFill="1" applyBorder="1" applyAlignment="1" applyProtection="1">
      <alignment horizontal="centerContinuous" vertical="center" wrapText="1"/>
      <protection locked="0"/>
    </xf>
    <xf numFmtId="49" fontId="2" fillId="5" borderId="14" xfId="1" quotePrefix="1" applyNumberFormat="1" applyFont="1" applyFill="1" applyBorder="1" applyAlignment="1" applyProtection="1">
      <alignment horizontal="centerContinuous" vertical="center"/>
      <protection locked="0"/>
    </xf>
    <xf numFmtId="0" fontId="12" fillId="0" borderId="42" xfId="0" applyFont="1" applyBorder="1" applyAlignment="1" applyProtection="1">
      <alignment horizontal="right" vertical="center" indent="1"/>
      <protection locked="0"/>
    </xf>
    <xf numFmtId="49" fontId="2" fillId="0" borderId="16" xfId="0" applyNumberFormat="1" applyFont="1" applyBorder="1" applyAlignment="1" applyProtection="1">
      <alignment horizontal="center" vertical="center" wrapText="1"/>
      <protection locked="0"/>
    </xf>
    <xf numFmtId="49" fontId="2" fillId="0" borderId="17" xfId="1" applyNumberFormat="1" applyFont="1" applyBorder="1" applyAlignment="1" applyProtection="1">
      <alignment horizontal="center" vertical="center"/>
      <protection locked="0"/>
    </xf>
    <xf numFmtId="49" fontId="2" fillId="0" borderId="19" xfId="1" applyNumberFormat="1" applyFont="1" applyBorder="1" applyAlignment="1" applyProtection="1">
      <alignment horizontal="center" vertical="center" wrapText="1"/>
      <protection locked="0"/>
    </xf>
    <xf numFmtId="49" fontId="2" fillId="0" borderId="18" xfId="1" applyNumberFormat="1" applyFont="1" applyBorder="1" applyAlignment="1" applyProtection="1">
      <alignment horizontal="center" vertical="center"/>
      <protection locked="0"/>
    </xf>
    <xf numFmtId="49" fontId="6" fillId="0" borderId="19" xfId="1" applyNumberFormat="1" applyFont="1" applyFill="1" applyBorder="1" applyAlignment="1" applyProtection="1">
      <alignment horizontal="center" vertical="center"/>
      <protection locked="0"/>
    </xf>
    <xf numFmtId="49" fontId="6" fillId="0" borderId="19" xfId="1" applyNumberFormat="1" applyFont="1" applyFill="1" applyBorder="1" applyAlignment="1" applyProtection="1">
      <alignment horizontal="center" vertical="center" wrapText="1"/>
      <protection locked="0"/>
    </xf>
    <xf numFmtId="0" fontId="6" fillId="3" borderId="8" xfId="1" applyNumberFormat="1" applyFont="1" applyFill="1" applyBorder="1" applyAlignment="1" applyProtection="1">
      <alignment horizontal="centerContinuous" vertical="center"/>
      <protection locked="0"/>
    </xf>
    <xf numFmtId="0" fontId="6" fillId="3" borderId="8" xfId="1" applyNumberFormat="1" applyFont="1" applyFill="1" applyBorder="1" applyAlignment="1" applyProtection="1">
      <alignment horizontal="left" vertical="center"/>
      <protection locked="0"/>
    </xf>
    <xf numFmtId="0" fontId="2" fillId="3" borderId="8" xfId="1" applyNumberFormat="1" applyFont="1" applyFill="1" applyBorder="1" applyAlignment="1" applyProtection="1">
      <alignment horizontal="center" vertical="center"/>
      <protection locked="0"/>
    </xf>
    <xf numFmtId="0" fontId="0" fillId="3" borderId="8" xfId="1" applyNumberFormat="1" applyFont="1" applyFill="1" applyBorder="1" applyAlignment="1" applyProtection="1">
      <alignment vertical="center" wrapText="1"/>
      <protection locked="0"/>
    </xf>
    <xf numFmtId="0" fontId="0" fillId="3" borderId="15" xfId="1" applyNumberFormat="1" applyFont="1" applyFill="1" applyBorder="1" applyAlignment="1" applyProtection="1">
      <alignment horizontal="center" vertical="center"/>
      <protection locked="0"/>
    </xf>
    <xf numFmtId="0" fontId="0" fillId="3" borderId="8" xfId="1" applyNumberFormat="1" applyFont="1" applyFill="1" applyBorder="1" applyAlignment="1" applyProtection="1">
      <alignment vertical="center"/>
      <protection locked="0"/>
    </xf>
    <xf numFmtId="0" fontId="2" fillId="3" borderId="8" xfId="1" applyNumberFormat="1" applyFont="1" applyFill="1" applyBorder="1" applyAlignment="1" applyProtection="1">
      <alignment horizontal="center" vertical="center" wrapText="1"/>
      <protection locked="0"/>
    </xf>
    <xf numFmtId="0" fontId="2" fillId="3" borderId="15" xfId="1" applyNumberFormat="1" applyFont="1" applyFill="1" applyBorder="1" applyAlignment="1" applyProtection="1">
      <alignment horizontal="center" vertical="center"/>
      <protection locked="0"/>
    </xf>
    <xf numFmtId="0" fontId="0" fillId="3" borderId="8" xfId="1" applyNumberFormat="1" applyFont="1" applyFill="1" applyBorder="1" applyAlignment="1" applyProtection="1">
      <alignment horizontal="right" vertical="center" wrapText="1"/>
      <protection locked="0"/>
    </xf>
    <xf numFmtId="0" fontId="5" fillId="3" borderId="46" xfId="1" applyNumberFormat="1" applyFont="1" applyFill="1" applyBorder="1" applyAlignment="1" applyProtection="1">
      <alignment vertical="center"/>
      <protection locked="0"/>
    </xf>
    <xf numFmtId="49" fontId="1" fillId="0" borderId="38" xfId="1" applyNumberFormat="1" applyFont="1" applyBorder="1" applyAlignment="1" applyProtection="1">
      <alignment horizontal="left" vertical="center"/>
      <protection locked="0"/>
    </xf>
    <xf numFmtId="44" fontId="1" fillId="0" borderId="2" xfId="1" applyNumberFormat="1" applyFont="1" applyFill="1" applyBorder="1" applyAlignment="1" applyProtection="1">
      <alignment horizontal="right" vertical="center"/>
      <protection locked="0"/>
    </xf>
    <xf numFmtId="44" fontId="1" fillId="0" borderId="1" xfId="1" applyNumberFormat="1" applyFont="1" applyBorder="1" applyAlignment="1" applyProtection="1">
      <alignment horizontal="right" vertical="center"/>
      <protection locked="0"/>
    </xf>
    <xf numFmtId="49" fontId="1" fillId="2" borderId="2" xfId="1" applyNumberFormat="1" applyFont="1" applyFill="1" applyBorder="1" applyAlignment="1" applyProtection="1">
      <alignment horizontal="right" vertical="center" wrapText="1"/>
      <protection locked="0"/>
    </xf>
    <xf numFmtId="49" fontId="1" fillId="2" borderId="12" xfId="1" applyNumberFormat="1" applyFont="1" applyFill="1" applyBorder="1" applyAlignment="1" applyProtection="1">
      <alignment horizontal="right" vertical="center"/>
      <protection locked="0"/>
    </xf>
    <xf numFmtId="49" fontId="1" fillId="0" borderId="2" xfId="1" applyNumberFormat="1" applyFont="1" applyBorder="1" applyAlignment="1" applyProtection="1">
      <alignment horizontal="right" vertical="center" wrapText="1"/>
      <protection locked="0"/>
    </xf>
    <xf numFmtId="49" fontId="1" fillId="0" borderId="12" xfId="1" applyNumberFormat="1" applyFont="1" applyBorder="1" applyAlignment="1" applyProtection="1">
      <alignment horizontal="right" vertical="center"/>
      <protection locked="0"/>
    </xf>
    <xf numFmtId="49" fontId="1" fillId="0" borderId="2" xfId="1" applyNumberFormat="1" applyFont="1" applyFill="1" applyBorder="1" applyAlignment="1" applyProtection="1">
      <alignment horizontal="right" vertical="center" wrapText="1"/>
      <protection locked="0"/>
    </xf>
    <xf numFmtId="49" fontId="19" fillId="0" borderId="47" xfId="1" applyNumberFormat="1" applyFont="1" applyBorder="1" applyAlignment="1" applyProtection="1">
      <alignment vertical="center"/>
      <protection locked="0"/>
    </xf>
    <xf numFmtId="49" fontId="1" fillId="0" borderId="11" xfId="1" applyNumberFormat="1" applyFont="1" applyBorder="1" applyAlignment="1" applyProtection="1">
      <alignment horizontal="right" vertical="center"/>
      <protection locked="0"/>
    </xf>
    <xf numFmtId="49" fontId="19" fillId="0" borderId="47" xfId="2" applyNumberFormat="1" applyFont="1" applyBorder="1" applyAlignment="1" applyProtection="1">
      <alignment horizontal="left" vertical="center"/>
      <protection locked="0"/>
    </xf>
    <xf numFmtId="49" fontId="1" fillId="0" borderId="7" xfId="1" applyNumberFormat="1" applyFont="1" applyBorder="1" applyAlignment="1" applyProtection="1">
      <alignment horizontal="right" vertical="center" wrapText="1"/>
      <protection locked="0"/>
    </xf>
    <xf numFmtId="49" fontId="1" fillId="0" borderId="9" xfId="1" applyNumberFormat="1" applyFont="1" applyBorder="1" applyAlignment="1" applyProtection="1">
      <alignment horizontal="right" vertical="center"/>
      <protection locked="0"/>
    </xf>
    <xf numFmtId="49" fontId="1" fillId="0" borderId="7" xfId="1" applyNumberFormat="1" applyFont="1" applyFill="1" applyBorder="1" applyAlignment="1" applyProtection="1">
      <alignment horizontal="right" vertical="center" wrapText="1"/>
      <protection locked="0"/>
    </xf>
    <xf numFmtId="49" fontId="0" fillId="0" borderId="38" xfId="1" applyNumberFormat="1" applyFont="1" applyBorder="1" applyAlignment="1" applyProtection="1">
      <alignment horizontal="left" vertical="center"/>
      <protection locked="0"/>
    </xf>
    <xf numFmtId="44" fontId="18" fillId="0" borderId="2" xfId="1" applyNumberFormat="1" applyFont="1" applyFill="1" applyBorder="1" applyAlignment="1" applyProtection="1">
      <alignment horizontal="right" vertical="center" wrapText="1"/>
      <protection locked="0"/>
    </xf>
    <xf numFmtId="49" fontId="1" fillId="0" borderId="38" xfId="1" applyNumberFormat="1" applyFont="1" applyFill="1" applyBorder="1" applyAlignment="1" applyProtection="1">
      <alignment horizontal="left" vertical="center"/>
      <protection locked="0"/>
    </xf>
    <xf numFmtId="44" fontId="1" fillId="0" borderId="6" xfId="1" applyNumberFormat="1" applyFont="1" applyFill="1" applyBorder="1" applyAlignment="1" applyProtection="1">
      <alignment horizontal="right" vertical="center"/>
      <protection locked="0"/>
    </xf>
    <xf numFmtId="49" fontId="1" fillId="0" borderId="5" xfId="1" applyNumberFormat="1" applyFont="1" applyBorder="1" applyAlignment="1" applyProtection="1">
      <alignment horizontal="right" vertical="center" wrapText="1"/>
      <protection locked="0"/>
    </xf>
    <xf numFmtId="49" fontId="0" fillId="0" borderId="38" xfId="0" applyNumberFormat="1" applyBorder="1" applyAlignment="1" applyProtection="1">
      <alignment vertical="center"/>
      <protection locked="0"/>
    </xf>
    <xf numFmtId="49" fontId="1" fillId="0" borderId="5" xfId="1" applyNumberFormat="1" applyFont="1" applyFill="1" applyBorder="1" applyAlignment="1" applyProtection="1">
      <alignment horizontal="right" vertical="center" wrapText="1"/>
      <protection locked="0"/>
    </xf>
    <xf numFmtId="49" fontId="20" fillId="0" borderId="47" xfId="1" applyNumberFormat="1" applyFont="1" applyBorder="1" applyAlignment="1" applyProtection="1">
      <alignment vertical="center"/>
      <protection locked="0"/>
    </xf>
    <xf numFmtId="0" fontId="16" fillId="3" borderId="53" xfId="1" applyNumberFormat="1" applyFont="1" applyFill="1" applyBorder="1" applyAlignment="1" applyProtection="1">
      <alignment horizontal="centerContinuous" vertical="center"/>
      <protection locked="0"/>
    </xf>
    <xf numFmtId="0" fontId="6" fillId="3" borderId="3" xfId="1" applyNumberFormat="1" applyFont="1" applyFill="1" applyBorder="1" applyAlignment="1" applyProtection="1">
      <alignment horizontal="right" vertical="center"/>
      <protection locked="0"/>
    </xf>
    <xf numFmtId="0" fontId="0" fillId="3" borderId="3" xfId="1" applyNumberFormat="1" applyFont="1" applyFill="1" applyBorder="1" applyAlignment="1" applyProtection="1">
      <alignment horizontal="right" vertical="center"/>
      <protection locked="0"/>
    </xf>
    <xf numFmtId="0" fontId="0" fillId="3" borderId="3" xfId="1" applyNumberFormat="1" applyFont="1" applyFill="1" applyBorder="1" applyAlignment="1" applyProtection="1">
      <alignment horizontal="right" vertical="center" wrapText="1"/>
      <protection locked="0"/>
    </xf>
    <xf numFmtId="0" fontId="0" fillId="3" borderId="54" xfId="1" applyNumberFormat="1" applyFont="1" applyFill="1" applyBorder="1" applyAlignment="1" applyProtection="1">
      <alignment horizontal="right" vertical="center"/>
      <protection locked="0"/>
    </xf>
    <xf numFmtId="0" fontId="5" fillId="3" borderId="51" xfId="1" applyNumberFormat="1" applyFont="1" applyFill="1" applyBorder="1" applyAlignment="1" applyProtection="1">
      <alignment horizontal="left" vertical="center"/>
      <protection locked="0"/>
    </xf>
    <xf numFmtId="44" fontId="1" fillId="0" borderId="2" xfId="1" applyNumberFormat="1" applyFont="1" applyBorder="1" applyAlignment="1" applyProtection="1">
      <alignment horizontal="right" vertical="center"/>
      <protection locked="0"/>
    </xf>
    <xf numFmtId="49" fontId="1" fillId="0" borderId="12" xfId="1" applyNumberFormat="1" applyFont="1" applyFill="1" applyBorder="1" applyAlignment="1" applyProtection="1">
      <alignment horizontal="right" vertical="center"/>
      <protection locked="0"/>
    </xf>
    <xf numFmtId="44" fontId="1" fillId="0" borderId="1" xfId="1" applyNumberFormat="1" applyFont="1" applyFill="1" applyBorder="1" applyAlignment="1" applyProtection="1">
      <alignment horizontal="right" vertical="center"/>
      <protection locked="0"/>
    </xf>
    <xf numFmtId="49" fontId="0" fillId="0" borderId="2" xfId="0" applyNumberFormat="1" applyBorder="1" applyAlignment="1" applyProtection="1">
      <alignment horizontal="right" vertical="center" wrapText="1"/>
      <protection locked="0"/>
    </xf>
    <xf numFmtId="49" fontId="1" fillId="0" borderId="9" xfId="1" applyNumberFormat="1" applyFont="1" applyFill="1" applyBorder="1" applyAlignment="1" applyProtection="1">
      <alignment horizontal="right" vertical="center"/>
      <protection locked="0"/>
    </xf>
    <xf numFmtId="49" fontId="19" fillId="0" borderId="47" xfId="1" applyNumberFormat="1" applyFont="1" applyBorder="1" applyAlignment="1" applyProtection="1">
      <alignment horizontal="left" vertical="center"/>
      <protection locked="0"/>
    </xf>
    <xf numFmtId="44" fontId="0" fillId="0" borderId="6" xfId="1" applyNumberFormat="1" applyFont="1" applyBorder="1" applyAlignment="1" applyProtection="1">
      <alignment horizontal="right" vertical="center"/>
      <protection locked="0"/>
    </xf>
    <xf numFmtId="44" fontId="0" fillId="0" borderId="2" xfId="1" applyNumberFormat="1" applyFont="1" applyBorder="1" applyAlignment="1" applyProtection="1">
      <alignment horizontal="right" vertical="center"/>
      <protection locked="0"/>
    </xf>
    <xf numFmtId="44" fontId="0" fillId="0" borderId="1" xfId="1" applyNumberFormat="1" applyFont="1" applyBorder="1" applyAlignment="1" applyProtection="1">
      <alignment horizontal="right" vertical="center"/>
      <protection locked="0"/>
    </xf>
    <xf numFmtId="49" fontId="0" fillId="0" borderId="2" xfId="1" applyNumberFormat="1" applyFont="1" applyBorder="1" applyAlignment="1" applyProtection="1">
      <alignment horizontal="right" vertical="center" wrapText="1"/>
      <protection locked="0"/>
    </xf>
    <xf numFmtId="49" fontId="0" fillId="0" borderId="12" xfId="1" applyNumberFormat="1" applyFont="1" applyBorder="1" applyAlignment="1" applyProtection="1">
      <alignment horizontal="right" vertical="center"/>
      <protection locked="0"/>
    </xf>
    <xf numFmtId="49" fontId="0" fillId="0" borderId="11" xfId="1" applyNumberFormat="1" applyFont="1" applyBorder="1" applyAlignment="1" applyProtection="1">
      <alignment horizontal="right" vertical="center"/>
      <protection locked="0"/>
    </xf>
    <xf numFmtId="49" fontId="0" fillId="0" borderId="9" xfId="1" applyNumberFormat="1" applyFont="1" applyBorder="1" applyAlignment="1" applyProtection="1">
      <alignment horizontal="right" vertical="center"/>
      <protection locked="0"/>
    </xf>
    <xf numFmtId="44" fontId="0" fillId="0" borderId="0" xfId="1" applyNumberFormat="1" applyFont="1" applyAlignment="1" applyProtection="1">
      <alignment horizontal="right" vertical="center"/>
      <protection locked="0"/>
    </xf>
    <xf numFmtId="44" fontId="0" fillId="0" borderId="1" xfId="0" applyNumberFormat="1" applyBorder="1" applyAlignment="1" applyProtection="1">
      <alignment horizontal="right" vertical="center"/>
      <protection locked="0"/>
    </xf>
    <xf numFmtId="49" fontId="0" fillId="0" borderId="9" xfId="0" applyNumberFormat="1" applyBorder="1" applyAlignment="1" applyProtection="1">
      <alignment horizontal="right" vertical="center"/>
      <protection locked="0"/>
    </xf>
    <xf numFmtId="49" fontId="1" fillId="0" borderId="11" xfId="1" applyNumberFormat="1" applyFont="1" applyFill="1" applyBorder="1" applyAlignment="1" applyProtection="1">
      <alignment horizontal="right" vertical="center"/>
      <protection locked="0"/>
    </xf>
    <xf numFmtId="44" fontId="1" fillId="0" borderId="0" xfId="1" applyNumberFormat="1" applyFont="1" applyFill="1" applyBorder="1" applyAlignment="1" applyProtection="1">
      <alignment horizontal="right" vertical="center"/>
      <protection locked="0"/>
    </xf>
    <xf numFmtId="0" fontId="2" fillId="3" borderId="3" xfId="1" applyNumberFormat="1" applyFont="1" applyFill="1" applyBorder="1" applyAlignment="1" applyProtection="1">
      <alignment horizontal="right" vertical="center"/>
      <protection locked="0"/>
    </xf>
    <xf numFmtId="0" fontId="2" fillId="3" borderId="3" xfId="1" applyNumberFormat="1" applyFont="1" applyFill="1" applyBorder="1" applyAlignment="1" applyProtection="1">
      <alignment horizontal="right" vertical="center" wrapText="1"/>
      <protection locked="0"/>
    </xf>
    <xf numFmtId="0" fontId="2" fillId="3" borderId="54" xfId="1" applyNumberFormat="1" applyFont="1" applyFill="1" applyBorder="1" applyAlignment="1" applyProtection="1">
      <alignment horizontal="right" vertical="center"/>
      <protection locked="0"/>
    </xf>
    <xf numFmtId="0" fontId="5" fillId="3" borderId="51" xfId="1" applyNumberFormat="1" applyFont="1" applyFill="1" applyBorder="1" applyAlignment="1" applyProtection="1">
      <alignment vertical="center"/>
      <protection locked="0"/>
    </xf>
    <xf numFmtId="49" fontId="1" fillId="0" borderId="38" xfId="1" applyNumberFormat="1" applyFont="1" applyBorder="1" applyAlignment="1" applyProtection="1">
      <alignment vertical="center"/>
      <protection locked="0"/>
    </xf>
    <xf numFmtId="44" fontId="0" fillId="0" borderId="6" xfId="0" applyNumberFormat="1" applyBorder="1" applyAlignment="1" applyProtection="1">
      <alignment horizontal="right" vertical="center"/>
      <protection locked="0"/>
    </xf>
    <xf numFmtId="49" fontId="0" fillId="0" borderId="38" xfId="1" applyNumberFormat="1" applyFont="1" applyBorder="1" applyAlignment="1" applyProtection="1">
      <alignment vertical="center"/>
      <protection locked="0"/>
    </xf>
    <xf numFmtId="44" fontId="0" fillId="0" borderId="0" xfId="0" applyNumberFormat="1" applyAlignment="1" applyProtection="1">
      <alignment horizontal="right" vertical="center"/>
      <protection locked="0"/>
    </xf>
    <xf numFmtId="49" fontId="21" fillId="0" borderId="47" xfId="1" applyNumberFormat="1" applyFont="1" applyBorder="1" applyAlignment="1" applyProtection="1">
      <alignment horizontal="left" vertical="center"/>
      <protection locked="0"/>
    </xf>
    <xf numFmtId="43" fontId="2" fillId="8" borderId="39" xfId="1" applyFont="1" applyFill="1" applyBorder="1" applyAlignment="1" applyProtection="1">
      <alignment horizontal="right" vertical="center"/>
      <protection locked="0"/>
    </xf>
    <xf numFmtId="43" fontId="11" fillId="4" borderId="40" xfId="1" applyFont="1" applyFill="1" applyBorder="1" applyAlignment="1" applyProtection="1">
      <alignment horizontal="right" vertical="center"/>
      <protection locked="0"/>
    </xf>
    <xf numFmtId="44" fontId="12" fillId="4" borderId="5" xfId="1" applyNumberFormat="1" applyFont="1" applyFill="1" applyBorder="1" applyAlignment="1" applyProtection="1">
      <alignment horizontal="right" vertical="center"/>
      <protection locked="0"/>
    </xf>
    <xf numFmtId="44" fontId="12" fillId="4" borderId="4" xfId="1" applyNumberFormat="1" applyFont="1" applyFill="1" applyBorder="1" applyAlignment="1" applyProtection="1">
      <alignment horizontal="right" vertical="center"/>
      <protection locked="0"/>
    </xf>
    <xf numFmtId="49" fontId="12" fillId="4" borderId="5" xfId="1" applyNumberFormat="1" applyFont="1" applyFill="1" applyBorder="1" applyAlignment="1" applyProtection="1">
      <alignment horizontal="right" vertical="center" wrapText="1"/>
      <protection locked="0"/>
    </xf>
    <xf numFmtId="49" fontId="12" fillId="4" borderId="10" xfId="1" applyNumberFormat="1" applyFont="1" applyFill="1" applyBorder="1" applyAlignment="1" applyProtection="1">
      <alignment horizontal="right" vertical="center"/>
      <protection locked="0"/>
    </xf>
    <xf numFmtId="49" fontId="22" fillId="0" borderId="49" xfId="1" applyNumberFormat="1" applyFont="1" applyBorder="1" applyAlignment="1" applyProtection="1">
      <alignment vertical="center"/>
      <protection locked="0"/>
    </xf>
    <xf numFmtId="0" fontId="13" fillId="0" borderId="0" xfId="0" applyFont="1" applyAlignment="1" applyProtection="1">
      <alignment vertical="center"/>
      <protection locked="0"/>
    </xf>
    <xf numFmtId="0" fontId="11" fillId="7" borderId="20" xfId="1" applyNumberFormat="1" applyFont="1" applyFill="1" applyBorder="1" applyAlignment="1" applyProtection="1">
      <alignment horizontal="right" vertical="center"/>
      <protection locked="0"/>
    </xf>
    <xf numFmtId="0" fontId="11" fillId="7" borderId="6" xfId="1" applyNumberFormat="1" applyFont="1" applyFill="1" applyBorder="1" applyAlignment="1" applyProtection="1">
      <alignment horizontal="right" vertical="center"/>
      <protection locked="0"/>
    </xf>
    <xf numFmtId="0" fontId="12" fillId="7" borderId="6" xfId="1" applyNumberFormat="1" applyFont="1" applyFill="1" applyBorder="1" applyAlignment="1" applyProtection="1">
      <alignment horizontal="right" vertical="center"/>
      <protection locked="0"/>
    </xf>
    <xf numFmtId="0" fontId="12" fillId="7" borderId="6" xfId="1" applyNumberFormat="1" applyFont="1" applyFill="1" applyBorder="1" applyAlignment="1" applyProtection="1">
      <alignment horizontal="right" vertical="center" wrapText="1"/>
      <protection locked="0"/>
    </xf>
    <xf numFmtId="0" fontId="12" fillId="7" borderId="11" xfId="1" applyNumberFormat="1" applyFont="1" applyFill="1" applyBorder="1" applyAlignment="1" applyProtection="1">
      <alignment horizontal="right" vertical="center"/>
      <protection locked="0"/>
    </xf>
    <xf numFmtId="0" fontId="13" fillId="7" borderId="6" xfId="1" applyNumberFormat="1" applyFont="1" applyFill="1" applyBorder="1" applyAlignment="1" applyProtection="1">
      <alignment horizontal="right" vertical="center"/>
      <protection locked="0"/>
    </xf>
    <xf numFmtId="0" fontId="14" fillId="7" borderId="47" xfId="1" applyNumberFormat="1" applyFont="1" applyFill="1" applyBorder="1" applyAlignment="1" applyProtection="1">
      <alignment vertical="center"/>
      <protection locked="0"/>
    </xf>
    <xf numFmtId="0" fontId="16" fillId="3" borderId="20" xfId="1" applyNumberFormat="1" applyFont="1" applyFill="1" applyBorder="1" applyAlignment="1" applyProtection="1">
      <alignment horizontal="centerContinuous" vertical="center"/>
      <protection locked="0"/>
    </xf>
    <xf numFmtId="0" fontId="6" fillId="3" borderId="6" xfId="1" applyNumberFormat="1" applyFont="1" applyFill="1" applyBorder="1" applyAlignment="1" applyProtection="1">
      <alignment horizontal="right" vertical="center"/>
      <protection locked="0"/>
    </xf>
    <xf numFmtId="0" fontId="2" fillId="3" borderId="6" xfId="1" applyNumberFormat="1" applyFont="1" applyFill="1" applyBorder="1" applyAlignment="1" applyProtection="1">
      <alignment horizontal="right" vertical="center"/>
      <protection locked="0"/>
    </xf>
    <xf numFmtId="0" fontId="2" fillId="3" borderId="6" xfId="1" applyNumberFormat="1" applyFont="1" applyFill="1" applyBorder="1" applyAlignment="1" applyProtection="1">
      <alignment horizontal="right" vertical="center" wrapText="1"/>
      <protection locked="0"/>
    </xf>
    <xf numFmtId="0" fontId="2" fillId="3" borderId="11" xfId="1" applyNumberFormat="1" applyFont="1" applyFill="1" applyBorder="1" applyAlignment="1" applyProtection="1">
      <alignment horizontal="right" vertical="center"/>
      <protection locked="0"/>
    </xf>
    <xf numFmtId="0" fontId="0" fillId="3" borderId="6" xfId="1" applyNumberFormat="1" applyFont="1" applyFill="1" applyBorder="1" applyAlignment="1" applyProtection="1">
      <alignment horizontal="right" vertical="center"/>
      <protection locked="0"/>
    </xf>
    <xf numFmtId="0" fontId="7" fillId="3" borderId="47" xfId="1" applyNumberFormat="1" applyFont="1" applyFill="1" applyBorder="1" applyAlignment="1" applyProtection="1">
      <alignment horizontal="left" vertical="center"/>
      <protection locked="0"/>
    </xf>
    <xf numFmtId="9" fontId="18" fillId="0" borderId="38" xfId="2" applyFont="1" applyFill="1" applyBorder="1" applyAlignment="1" applyProtection="1">
      <alignment horizontal="right" vertical="center"/>
      <protection locked="0"/>
    </xf>
    <xf numFmtId="0" fontId="0" fillId="3" borderId="20" xfId="1" applyNumberFormat="1" applyFont="1" applyFill="1" applyBorder="1" applyAlignment="1" applyProtection="1">
      <alignment horizontal="right" vertical="center"/>
      <protection locked="0"/>
    </xf>
    <xf numFmtId="0" fontId="5" fillId="3" borderId="47" xfId="1" applyNumberFormat="1" applyFont="1" applyFill="1" applyBorder="1" applyAlignment="1" applyProtection="1">
      <alignment horizontal="left" vertical="center"/>
      <protection locked="0"/>
    </xf>
    <xf numFmtId="49" fontId="18" fillId="0" borderId="38" xfId="1" applyNumberFormat="1" applyFont="1" applyFill="1" applyBorder="1" applyAlignment="1" applyProtection="1">
      <alignment horizontal="left" vertical="center"/>
      <protection locked="0"/>
    </xf>
    <xf numFmtId="44" fontId="18" fillId="0" borderId="2" xfId="1" applyNumberFormat="1" applyFont="1" applyFill="1" applyBorder="1" applyAlignment="1" applyProtection="1">
      <alignment horizontal="right" vertical="center"/>
      <protection locked="0"/>
    </xf>
    <xf numFmtId="49" fontId="19" fillId="0" borderId="47" xfId="1" applyNumberFormat="1" applyFont="1" applyFill="1" applyBorder="1" applyAlignment="1" applyProtection="1">
      <alignment horizontal="left" vertical="center"/>
      <protection locked="0"/>
    </xf>
    <xf numFmtId="43" fontId="15" fillId="4" borderId="38" xfId="1" applyFont="1" applyFill="1" applyBorder="1" applyAlignment="1" applyProtection="1">
      <alignment horizontal="right" vertical="center"/>
      <protection locked="0"/>
    </xf>
    <xf numFmtId="43" fontId="0" fillId="0" borderId="0" xfId="0" applyNumberFormat="1" applyAlignment="1" applyProtection="1">
      <alignment vertical="center"/>
      <protection locked="0"/>
    </xf>
    <xf numFmtId="49" fontId="20" fillId="0" borderId="50" xfId="1" applyNumberFormat="1" applyFont="1" applyBorder="1" applyAlignment="1" applyProtection="1">
      <alignment vertical="center"/>
      <protection locked="0"/>
    </xf>
    <xf numFmtId="0" fontId="0" fillId="0" borderId="0" xfId="0" applyAlignment="1" applyProtection="1">
      <alignment vertical="center" wrapText="1"/>
      <protection locked="0"/>
    </xf>
    <xf numFmtId="0" fontId="0" fillId="0" borderId="0" xfId="0" applyAlignment="1" applyProtection="1">
      <alignment horizontal="center" vertical="center"/>
      <protection locked="0"/>
    </xf>
    <xf numFmtId="43" fontId="0" fillId="0" borderId="0" xfId="0" applyNumberFormat="1" applyAlignment="1" applyProtection="1">
      <alignment vertical="center" wrapText="1"/>
      <protection locked="0"/>
    </xf>
    <xf numFmtId="43" fontId="0" fillId="0" borderId="0" xfId="0" applyNumberFormat="1" applyAlignment="1" applyProtection="1">
      <alignment horizontal="center" vertical="center"/>
      <protection locked="0"/>
    </xf>
    <xf numFmtId="0" fontId="4" fillId="0" borderId="0" xfId="0" applyFont="1" applyAlignment="1" applyProtection="1">
      <alignment horizontal="right" vertical="center"/>
      <protection locked="0"/>
    </xf>
    <xf numFmtId="0" fontId="3" fillId="0" borderId="0" xfId="0" applyFont="1" applyAlignment="1" applyProtection="1">
      <alignment vertical="center"/>
      <protection locked="0"/>
    </xf>
    <xf numFmtId="44" fontId="1" fillId="0" borderId="74" xfId="1" applyNumberFormat="1" applyFont="1" applyBorder="1" applyAlignment="1" applyProtection="1">
      <alignment horizontal="right" vertical="center"/>
    </xf>
    <xf numFmtId="44" fontId="1" fillId="0" borderId="6" xfId="1" applyNumberFormat="1" applyFont="1" applyBorder="1" applyAlignment="1" applyProtection="1">
      <alignment horizontal="right" vertical="center"/>
    </xf>
    <xf numFmtId="44" fontId="2" fillId="4" borderId="74" xfId="1" applyNumberFormat="1" applyFont="1" applyFill="1" applyBorder="1" applyAlignment="1" applyProtection="1">
      <alignment horizontal="right" vertical="center"/>
    </xf>
    <xf numFmtId="44" fontId="2" fillId="4" borderId="57" xfId="1" applyNumberFormat="1" applyFont="1" applyFill="1" applyBorder="1" applyAlignment="1" applyProtection="1">
      <alignment horizontal="right" vertical="center"/>
    </xf>
    <xf numFmtId="44" fontId="2" fillId="4" borderId="6" xfId="1" applyNumberFormat="1" applyFont="1" applyFill="1" applyBorder="1" applyAlignment="1" applyProtection="1">
      <alignment horizontal="right" vertical="center"/>
    </xf>
    <xf numFmtId="49" fontId="2" fillId="8" borderId="75" xfId="1" applyNumberFormat="1" applyFont="1" applyFill="1" applyBorder="1" applyAlignment="1" applyProtection="1">
      <alignment horizontal="right" vertical="center"/>
    </xf>
    <xf numFmtId="43" fontId="2" fillId="8" borderId="43" xfId="1" applyFont="1" applyFill="1" applyBorder="1" applyAlignment="1" applyProtection="1">
      <alignment horizontal="right" vertical="center"/>
    </xf>
    <xf numFmtId="43" fontId="2" fillId="8" borderId="0" xfId="1" applyFont="1" applyFill="1" applyBorder="1" applyAlignment="1" applyProtection="1">
      <alignment horizontal="right" vertical="center"/>
    </xf>
    <xf numFmtId="43" fontId="2" fillId="8" borderId="83" xfId="1" applyFont="1" applyFill="1" applyBorder="1" applyAlignment="1" applyProtection="1">
      <alignment horizontal="right" vertical="center"/>
    </xf>
    <xf numFmtId="44" fontId="2" fillId="4" borderId="89" xfId="1" applyNumberFormat="1" applyFont="1" applyFill="1" applyBorder="1" applyAlignment="1" applyProtection="1">
      <alignment horizontal="right" vertical="center"/>
    </xf>
    <xf numFmtId="44" fontId="2" fillId="4" borderId="11" xfId="1" applyNumberFormat="1" applyFont="1" applyFill="1" applyBorder="1" applyAlignment="1" applyProtection="1">
      <alignment horizontal="right" vertical="center"/>
    </xf>
    <xf numFmtId="44" fontId="2" fillId="8" borderId="80" xfId="1" applyNumberFormat="1" applyFont="1" applyFill="1" applyBorder="1" applyAlignment="1" applyProtection="1">
      <alignment horizontal="right" vertical="center"/>
    </xf>
    <xf numFmtId="44" fontId="12" fillId="4" borderId="74" xfId="1" applyNumberFormat="1" applyFont="1" applyFill="1" applyBorder="1" applyAlignment="1" applyProtection="1">
      <alignment horizontal="right" vertical="center"/>
    </xf>
    <xf numFmtId="44" fontId="12" fillId="4" borderId="57" xfId="1" applyNumberFormat="1" applyFont="1" applyFill="1" applyBorder="1" applyAlignment="1" applyProtection="1">
      <alignment horizontal="right" vertical="center"/>
    </xf>
    <xf numFmtId="44" fontId="12" fillId="4" borderId="6" xfId="1" applyNumberFormat="1" applyFont="1" applyFill="1" applyBorder="1" applyAlignment="1" applyProtection="1">
      <alignment horizontal="right" vertical="center"/>
    </xf>
    <xf numFmtId="49" fontId="2" fillId="8" borderId="88" xfId="1" applyNumberFormat="1" applyFont="1" applyFill="1" applyBorder="1" applyAlignment="1" applyProtection="1">
      <alignment horizontal="right" vertical="center"/>
    </xf>
    <xf numFmtId="49" fontId="19" fillId="0" borderId="20" xfId="1" applyNumberFormat="1" applyFont="1" applyBorder="1" applyAlignment="1" applyProtection="1">
      <alignment vertical="center"/>
      <protection locked="0"/>
    </xf>
    <xf numFmtId="49" fontId="19" fillId="0" borderId="20" xfId="2" applyNumberFormat="1" applyFont="1" applyBorder="1" applyAlignment="1" applyProtection="1">
      <alignment horizontal="left" vertical="center"/>
      <protection locked="0"/>
    </xf>
    <xf numFmtId="49" fontId="20" fillId="0" borderId="20" xfId="1" applyNumberFormat="1" applyFont="1" applyBorder="1" applyAlignment="1" applyProtection="1">
      <alignment vertical="center"/>
      <protection locked="0"/>
    </xf>
    <xf numFmtId="0" fontId="6" fillId="3" borderId="54" xfId="1" applyNumberFormat="1" applyFont="1" applyFill="1" applyBorder="1" applyAlignment="1" applyProtection="1">
      <alignment horizontal="centerContinuous" vertical="center"/>
      <protection locked="0"/>
    </xf>
    <xf numFmtId="49" fontId="19" fillId="0" borderId="20" xfId="1" applyNumberFormat="1" applyFont="1" applyBorder="1" applyAlignment="1" applyProtection="1">
      <alignment horizontal="left" vertical="center"/>
      <protection locked="0"/>
    </xf>
    <xf numFmtId="0" fontId="5" fillId="3" borderId="53" xfId="1" applyNumberFormat="1" applyFont="1" applyFill="1" applyBorder="1" applyAlignment="1" applyProtection="1">
      <alignment vertical="center"/>
      <protection locked="0"/>
    </xf>
    <xf numFmtId="49" fontId="21" fillId="0" borderId="20" xfId="1" applyNumberFormat="1" applyFont="1" applyBorder="1" applyAlignment="1" applyProtection="1">
      <alignment horizontal="left" vertical="center"/>
      <protection locked="0"/>
    </xf>
    <xf numFmtId="0" fontId="14" fillId="7" borderId="20" xfId="1" applyNumberFormat="1" applyFont="1" applyFill="1" applyBorder="1" applyAlignment="1" applyProtection="1">
      <alignment vertical="center"/>
      <protection locked="0"/>
    </xf>
    <xf numFmtId="0" fontId="7" fillId="3" borderId="20" xfId="1" applyNumberFormat="1" applyFont="1" applyFill="1" applyBorder="1" applyAlignment="1" applyProtection="1">
      <alignment horizontal="left" vertical="center"/>
      <protection locked="0"/>
    </xf>
    <xf numFmtId="49" fontId="19" fillId="0" borderId="20" xfId="1" applyNumberFormat="1" applyFont="1" applyFill="1" applyBorder="1" applyAlignment="1" applyProtection="1">
      <alignment horizontal="left" vertical="center"/>
      <protection locked="0"/>
    </xf>
    <xf numFmtId="44" fontId="2" fillId="4" borderId="64" xfId="1" applyNumberFormat="1" applyFont="1" applyFill="1" applyBorder="1" applyAlignment="1" applyProtection="1">
      <alignment horizontal="right" vertical="center"/>
    </xf>
    <xf numFmtId="43" fontId="2" fillId="8" borderId="62" xfId="1" applyFont="1" applyFill="1" applyBorder="1" applyAlignment="1" applyProtection="1">
      <alignment horizontal="right" vertical="center"/>
    </xf>
    <xf numFmtId="0" fontId="5" fillId="3" borderId="62" xfId="1" applyNumberFormat="1" applyFont="1" applyFill="1" applyBorder="1" applyAlignment="1" applyProtection="1">
      <alignment horizontal="right" vertical="center"/>
    </xf>
    <xf numFmtId="44" fontId="2" fillId="4" borderId="62" xfId="1" applyNumberFormat="1" applyFont="1" applyFill="1" applyBorder="1" applyAlignment="1" applyProtection="1">
      <alignment horizontal="right" vertical="center"/>
    </xf>
    <xf numFmtId="0" fontId="0" fillId="0" borderId="1" xfId="0" applyBorder="1" applyAlignment="1" applyProtection="1">
      <alignment vertical="center"/>
      <protection locked="0"/>
    </xf>
    <xf numFmtId="0" fontId="6" fillId="3" borderId="36" xfId="1" applyNumberFormat="1" applyFont="1" applyFill="1" applyBorder="1" applyAlignment="1" applyProtection="1">
      <alignment horizontal="centerContinuous" vertical="center"/>
      <protection locked="0"/>
    </xf>
    <xf numFmtId="43" fontId="2" fillId="8" borderId="94" xfId="1" applyFont="1" applyFill="1" applyBorder="1" applyAlignment="1" applyProtection="1">
      <alignment horizontal="right" vertical="center"/>
      <protection locked="0"/>
    </xf>
    <xf numFmtId="0" fontId="16" fillId="3" borderId="21" xfId="1" applyNumberFormat="1" applyFont="1" applyFill="1" applyBorder="1" applyAlignment="1" applyProtection="1">
      <alignment horizontal="center" vertical="center"/>
      <protection locked="0"/>
    </xf>
    <xf numFmtId="49" fontId="25" fillId="0" borderId="97" xfId="1" applyNumberFormat="1" applyFont="1" applyBorder="1" applyAlignment="1" applyProtection="1">
      <alignment horizontal="left" vertical="center"/>
      <protection locked="0"/>
    </xf>
    <xf numFmtId="49" fontId="2" fillId="0" borderId="96" xfId="0" applyNumberFormat="1" applyFont="1" applyBorder="1" applyAlignment="1" applyProtection="1">
      <alignment horizontal="center" vertical="center" wrapText="1"/>
      <protection locked="0"/>
    </xf>
    <xf numFmtId="44" fontId="1" fillId="0" borderId="93" xfId="1" applyNumberFormat="1" applyFont="1" applyBorder="1" applyAlignment="1" applyProtection="1">
      <alignment horizontal="right" vertical="center"/>
      <protection locked="0"/>
    </xf>
    <xf numFmtId="44" fontId="1" fillId="0" borderId="93" xfId="1" applyNumberFormat="1" applyFont="1" applyFill="1" applyBorder="1" applyAlignment="1" applyProtection="1">
      <alignment horizontal="right" vertical="center"/>
      <protection locked="0"/>
    </xf>
    <xf numFmtId="44" fontId="0" fillId="0" borderId="93" xfId="1" applyNumberFormat="1" applyFont="1" applyBorder="1" applyAlignment="1" applyProtection="1">
      <alignment horizontal="right" vertical="center"/>
      <protection locked="0"/>
    </xf>
    <xf numFmtId="44" fontId="0" fillId="0" borderId="93" xfId="0" applyNumberFormat="1" applyBorder="1" applyAlignment="1" applyProtection="1">
      <alignment horizontal="right" vertical="center"/>
      <protection locked="0"/>
    </xf>
    <xf numFmtId="44" fontId="11" fillId="4" borderId="99" xfId="1" applyNumberFormat="1" applyFont="1" applyFill="1" applyBorder="1" applyAlignment="1" applyProtection="1">
      <alignment horizontal="right" vertical="center"/>
      <protection locked="0"/>
    </xf>
    <xf numFmtId="44" fontId="18" fillId="0" borderId="101" xfId="1" applyNumberFormat="1" applyFont="1" applyFill="1" applyBorder="1" applyAlignment="1" applyProtection="1">
      <alignment horizontal="right" vertical="center"/>
      <protection locked="0"/>
    </xf>
    <xf numFmtId="0" fontId="11" fillId="7" borderId="2" xfId="1" applyNumberFormat="1" applyFont="1" applyFill="1" applyBorder="1" applyAlignment="1" applyProtection="1">
      <alignment horizontal="right" vertical="center"/>
      <protection locked="0"/>
    </xf>
    <xf numFmtId="0" fontId="11" fillId="7" borderId="101" xfId="1" applyNumberFormat="1" applyFont="1" applyFill="1" applyBorder="1" applyAlignment="1" applyProtection="1">
      <alignment horizontal="right" vertical="center"/>
      <protection locked="0"/>
    </xf>
    <xf numFmtId="44" fontId="18" fillId="0" borderId="93" xfId="1" applyNumberFormat="1" applyFont="1" applyFill="1" applyBorder="1" applyAlignment="1" applyProtection="1">
      <alignment horizontal="right" vertical="center"/>
      <protection locked="0"/>
    </xf>
    <xf numFmtId="44" fontId="12" fillId="4" borderId="105" xfId="1" applyNumberFormat="1" applyFont="1" applyFill="1" applyBorder="1" applyAlignment="1" applyProtection="1">
      <alignment horizontal="right" vertical="center"/>
    </xf>
    <xf numFmtId="44" fontId="12" fillId="4" borderId="104" xfId="1" applyNumberFormat="1" applyFont="1" applyFill="1" applyBorder="1" applyAlignment="1" applyProtection="1">
      <alignment horizontal="right" vertical="center"/>
    </xf>
    <xf numFmtId="44" fontId="12" fillId="4" borderId="90" xfId="1" applyNumberFormat="1" applyFont="1" applyFill="1" applyBorder="1" applyAlignment="1" applyProtection="1">
      <alignment horizontal="right" vertical="center"/>
    </xf>
    <xf numFmtId="49" fontId="2" fillId="8" borderId="56" xfId="1" applyNumberFormat="1" applyFont="1" applyFill="1" applyBorder="1" applyAlignment="1" applyProtection="1">
      <alignment horizontal="right" vertical="center"/>
    </xf>
    <xf numFmtId="44" fontId="2" fillId="8" borderId="106" xfId="1" applyNumberFormat="1" applyFont="1" applyFill="1" applyBorder="1" applyAlignment="1" applyProtection="1">
      <alignment horizontal="right" vertical="center"/>
    </xf>
    <xf numFmtId="43" fontId="2" fillId="8" borderId="26" xfId="1" applyFont="1" applyFill="1" applyBorder="1" applyAlignment="1" applyProtection="1">
      <alignment horizontal="right" vertical="center"/>
    </xf>
    <xf numFmtId="43" fontId="2" fillId="8" borderId="106" xfId="1" applyFont="1" applyFill="1" applyBorder="1" applyAlignment="1" applyProtection="1">
      <alignment horizontal="right" vertical="center"/>
    </xf>
    <xf numFmtId="9" fontId="32" fillId="0" borderId="114" xfId="0" applyNumberFormat="1" applyFont="1" applyBorder="1" applyAlignment="1" applyProtection="1">
      <alignment horizontal="right" vertical="center" indent="1"/>
      <protection locked="0"/>
    </xf>
    <xf numFmtId="49" fontId="12" fillId="0" borderId="113" xfId="0" applyNumberFormat="1" applyFont="1" applyBorder="1" applyAlignment="1" applyProtection="1">
      <alignment horizontal="left" vertical="center"/>
      <protection locked="0"/>
    </xf>
    <xf numFmtId="49" fontId="12" fillId="0" borderId="115" xfId="0" applyNumberFormat="1" applyFont="1" applyBorder="1" applyAlignment="1" applyProtection="1">
      <alignment horizontal="right"/>
      <protection locked="0"/>
    </xf>
    <xf numFmtId="0" fontId="6" fillId="3" borderId="8" xfId="1" applyNumberFormat="1" applyFont="1" applyFill="1" applyBorder="1" applyAlignment="1" applyProtection="1">
      <alignment horizontal="right" vertical="center"/>
      <protection locked="0"/>
    </xf>
    <xf numFmtId="0" fontId="2" fillId="3" borderId="8" xfId="1" applyNumberFormat="1" applyFont="1" applyFill="1" applyBorder="1" applyAlignment="1" applyProtection="1">
      <alignment horizontal="right" vertical="center"/>
      <protection locked="0"/>
    </xf>
    <xf numFmtId="0" fontId="2" fillId="3" borderId="8" xfId="1" applyNumberFormat="1" applyFont="1" applyFill="1" applyBorder="1" applyAlignment="1" applyProtection="1">
      <alignment horizontal="right" vertical="center" wrapText="1"/>
      <protection locked="0"/>
    </xf>
    <xf numFmtId="44" fontId="1" fillId="0" borderId="116" xfId="1" applyNumberFormat="1" applyFont="1" applyBorder="1" applyAlignment="1" applyProtection="1">
      <alignment horizontal="right" vertical="center"/>
    </xf>
    <xf numFmtId="44" fontId="1" fillId="8" borderId="6" xfId="1" applyNumberFormat="1" applyFont="1" applyFill="1" applyBorder="1" applyAlignment="1" applyProtection="1">
      <alignment horizontal="right" vertical="center"/>
    </xf>
    <xf numFmtId="44" fontId="1" fillId="8" borderId="57" xfId="1" applyNumberFormat="1" applyFont="1" applyFill="1" applyBorder="1" applyAlignment="1" applyProtection="1">
      <alignment horizontal="right" vertical="center"/>
    </xf>
    <xf numFmtId="44" fontId="1" fillId="8" borderId="74" xfId="1" applyNumberFormat="1" applyFont="1" applyFill="1" applyBorder="1" applyAlignment="1" applyProtection="1">
      <alignment horizontal="right" vertical="center"/>
    </xf>
    <xf numFmtId="0" fontId="2" fillId="0" borderId="0" xfId="0" applyFont="1" applyAlignment="1" applyProtection="1">
      <alignment horizontal="right" vertical="center"/>
      <protection locked="0"/>
    </xf>
    <xf numFmtId="44" fontId="33" fillId="0" borderId="0" xfId="0" applyNumberFormat="1" applyFont="1" applyAlignment="1" applyProtection="1">
      <alignment vertical="center"/>
      <protection locked="0"/>
    </xf>
    <xf numFmtId="43" fontId="8" fillId="0" borderId="44" xfId="1" applyFont="1" applyBorder="1" applyAlignment="1" applyProtection="1">
      <alignment horizontal="center" vertical="center"/>
      <protection locked="0"/>
    </xf>
    <xf numFmtId="0" fontId="0" fillId="3" borderId="36" xfId="1" applyNumberFormat="1" applyFont="1" applyFill="1" applyBorder="1" applyAlignment="1" applyProtection="1">
      <alignment vertical="center"/>
      <protection locked="0"/>
    </xf>
    <xf numFmtId="0" fontId="0" fillId="3" borderId="86" xfId="1" applyNumberFormat="1" applyFont="1" applyFill="1" applyBorder="1" applyAlignment="1" applyProtection="1">
      <alignment vertical="center"/>
      <protection locked="0"/>
    </xf>
    <xf numFmtId="44" fontId="31" fillId="0" borderId="2" xfId="0" applyNumberFormat="1" applyFont="1" applyBorder="1" applyProtection="1">
      <protection locked="0"/>
    </xf>
    <xf numFmtId="44" fontId="1" fillId="0" borderId="74" xfId="1" applyNumberFormat="1" applyFont="1" applyBorder="1" applyAlignment="1" applyProtection="1">
      <alignment horizontal="right" vertical="center"/>
      <protection locked="0"/>
    </xf>
    <xf numFmtId="44" fontId="1" fillId="0" borderId="57" xfId="1" applyNumberFormat="1" applyFont="1" applyBorder="1" applyAlignment="1" applyProtection="1">
      <alignment horizontal="right" vertical="center"/>
      <protection locked="0"/>
    </xf>
    <xf numFmtId="44" fontId="1" fillId="0" borderId="6" xfId="1" applyNumberFormat="1" applyFont="1" applyBorder="1" applyAlignment="1" applyProtection="1">
      <alignment horizontal="right" vertical="center"/>
      <protection locked="0"/>
    </xf>
    <xf numFmtId="43" fontId="0" fillId="3" borderId="3" xfId="1" applyFont="1" applyFill="1" applyBorder="1" applyAlignment="1" applyProtection="1">
      <alignment horizontal="right" vertical="center"/>
      <protection locked="0"/>
    </xf>
    <xf numFmtId="43" fontId="0" fillId="3" borderId="85" xfId="1" applyFont="1" applyFill="1" applyBorder="1" applyAlignment="1" applyProtection="1">
      <alignment horizontal="right" vertical="center"/>
      <protection locked="0"/>
    </xf>
    <xf numFmtId="44" fontId="1" fillId="0" borderId="75" xfId="1" applyNumberFormat="1" applyFont="1" applyBorder="1" applyAlignment="1" applyProtection="1">
      <alignment horizontal="right" vertical="center"/>
      <protection locked="0"/>
    </xf>
    <xf numFmtId="0" fontId="2" fillId="3" borderId="83" xfId="1" applyNumberFormat="1" applyFont="1" applyFill="1" applyBorder="1" applyAlignment="1" applyProtection="1">
      <alignment horizontal="right" vertical="center"/>
      <protection locked="0"/>
    </xf>
    <xf numFmtId="44" fontId="1" fillId="3" borderId="6" xfId="1" applyNumberFormat="1" applyFont="1" applyFill="1" applyBorder="1" applyAlignment="1" applyProtection="1">
      <alignment horizontal="right" vertical="center"/>
      <protection locked="0"/>
    </xf>
    <xf numFmtId="44" fontId="1" fillId="3" borderId="0" xfId="1" applyNumberFormat="1" applyFont="1" applyFill="1" applyBorder="1" applyAlignment="1" applyProtection="1">
      <alignment horizontal="right" vertical="center"/>
      <protection locked="0"/>
    </xf>
    <xf numFmtId="43" fontId="10" fillId="4" borderId="38" xfId="1" applyFont="1" applyFill="1" applyBorder="1" applyAlignment="1" applyProtection="1">
      <alignment horizontal="right" vertical="center"/>
    </xf>
    <xf numFmtId="44" fontId="2" fillId="4" borderId="93" xfId="1" applyNumberFormat="1" applyFont="1" applyFill="1" applyBorder="1" applyAlignment="1" applyProtection="1">
      <alignment horizontal="right" vertical="center"/>
    </xf>
    <xf numFmtId="44" fontId="2" fillId="4" borderId="2" xfId="1" applyNumberFormat="1" applyFont="1" applyFill="1" applyBorder="1" applyAlignment="1" applyProtection="1">
      <alignment horizontal="right" vertical="center"/>
    </xf>
    <xf numFmtId="44" fontId="2" fillId="4" borderId="1" xfId="1" applyNumberFormat="1" applyFont="1" applyFill="1" applyBorder="1" applyAlignment="1" applyProtection="1">
      <alignment horizontal="right" vertical="center"/>
    </xf>
    <xf numFmtId="49" fontId="2" fillId="4" borderId="2" xfId="1" applyNumberFormat="1" applyFont="1" applyFill="1" applyBorder="1" applyAlignment="1" applyProtection="1">
      <alignment horizontal="right" vertical="center" wrapText="1"/>
    </xf>
    <xf numFmtId="49" fontId="2" fillId="4" borderId="11" xfId="1" applyNumberFormat="1" applyFont="1" applyFill="1" applyBorder="1" applyAlignment="1" applyProtection="1">
      <alignment horizontal="right" vertical="center"/>
    </xf>
    <xf numFmtId="49" fontId="2" fillId="4" borderId="12" xfId="1" applyNumberFormat="1" applyFont="1" applyFill="1" applyBorder="1" applyAlignment="1" applyProtection="1">
      <alignment horizontal="right" vertical="center"/>
    </xf>
    <xf numFmtId="49" fontId="20" fillId="0" borderId="47" xfId="1" applyNumberFormat="1" applyFont="1" applyBorder="1" applyAlignment="1" applyProtection="1">
      <alignment vertical="center"/>
    </xf>
    <xf numFmtId="0" fontId="0" fillId="0" borderId="0" xfId="0" applyAlignment="1">
      <alignment vertical="center"/>
    </xf>
    <xf numFmtId="43" fontId="2" fillId="8" borderId="37" xfId="1" applyFont="1" applyFill="1" applyBorder="1" applyAlignment="1" applyProtection="1">
      <alignment horizontal="right" vertical="center"/>
    </xf>
    <xf numFmtId="44" fontId="2" fillId="8" borderId="98" xfId="1" applyNumberFormat="1" applyFont="1" applyFill="1" applyBorder="1" applyAlignment="1" applyProtection="1">
      <alignment horizontal="right" vertical="center"/>
    </xf>
    <xf numFmtId="44" fontId="2" fillId="8" borderId="30" xfId="1" applyNumberFormat="1" applyFont="1" applyFill="1" applyBorder="1" applyAlignment="1" applyProtection="1">
      <alignment horizontal="right" vertical="center"/>
    </xf>
    <xf numFmtId="9" fontId="2" fillId="8" borderId="31" xfId="1" applyNumberFormat="1" applyFont="1" applyFill="1" applyBorder="1" applyAlignment="1" applyProtection="1">
      <alignment horizontal="right" vertical="center"/>
    </xf>
    <xf numFmtId="49" fontId="2" fillId="8" borderId="30" xfId="1" applyNumberFormat="1" applyFont="1" applyFill="1" applyBorder="1" applyAlignment="1" applyProtection="1">
      <alignment horizontal="right" vertical="center" wrapText="1"/>
    </xf>
    <xf numFmtId="49" fontId="2" fillId="8" borderId="35" xfId="1" applyNumberFormat="1" applyFont="1" applyFill="1" applyBorder="1" applyAlignment="1" applyProtection="1">
      <alignment horizontal="right" vertical="center"/>
    </xf>
    <xf numFmtId="44" fontId="2" fillId="8" borderId="31" xfId="1" applyNumberFormat="1" applyFont="1" applyFill="1" applyBorder="1" applyAlignment="1" applyProtection="1">
      <alignment horizontal="right" vertical="center"/>
    </xf>
    <xf numFmtId="9" fontId="2" fillId="8" borderId="30" xfId="1" applyNumberFormat="1" applyFont="1" applyFill="1" applyBorder="1" applyAlignment="1" applyProtection="1">
      <alignment horizontal="right" vertical="center" wrapText="1"/>
    </xf>
    <xf numFmtId="43" fontId="23" fillId="8" borderId="55" xfId="1" applyFont="1" applyFill="1" applyBorder="1" applyAlignment="1" applyProtection="1">
      <alignment horizontal="right" vertical="center"/>
    </xf>
    <xf numFmtId="49" fontId="2" fillId="8" borderId="32" xfId="1" applyNumberFormat="1" applyFont="1" applyFill="1" applyBorder="1" applyAlignment="1" applyProtection="1">
      <alignment horizontal="right" vertical="center"/>
    </xf>
    <xf numFmtId="49" fontId="20" fillId="0" borderId="52" xfId="1" applyNumberFormat="1" applyFont="1" applyBorder="1" applyAlignment="1" applyProtection="1">
      <alignment vertical="center"/>
    </xf>
    <xf numFmtId="44" fontId="2" fillId="4" borderId="22" xfId="1" applyNumberFormat="1" applyFont="1" applyFill="1" applyBorder="1" applyAlignment="1" applyProtection="1">
      <alignment horizontal="right" vertical="center"/>
    </xf>
    <xf numFmtId="43" fontId="2" fillId="8" borderId="39" xfId="1" applyFont="1" applyFill="1" applyBorder="1" applyAlignment="1" applyProtection="1">
      <alignment horizontal="right" vertical="center"/>
    </xf>
    <xf numFmtId="44" fontId="2" fillId="8" borderId="25" xfId="1" applyNumberFormat="1" applyFont="1" applyFill="1" applyBorder="1" applyAlignment="1" applyProtection="1">
      <alignment horizontal="right" vertical="center"/>
    </xf>
    <xf numFmtId="9" fontId="2" fillId="8" borderId="26" xfId="1" applyNumberFormat="1" applyFont="1" applyFill="1" applyBorder="1" applyAlignment="1" applyProtection="1">
      <alignment horizontal="right" vertical="center"/>
    </xf>
    <xf numFmtId="49" fontId="2" fillId="8" borderId="25" xfId="1" applyNumberFormat="1" applyFont="1" applyFill="1" applyBorder="1" applyAlignment="1" applyProtection="1">
      <alignment horizontal="right" vertical="center" wrapText="1"/>
    </xf>
    <xf numFmtId="49" fontId="2" fillId="8" borderId="27" xfId="1" applyNumberFormat="1" applyFont="1" applyFill="1" applyBorder="1" applyAlignment="1" applyProtection="1">
      <alignment horizontal="right" vertical="center"/>
    </xf>
    <xf numFmtId="44" fontId="2" fillId="8" borderId="56" xfId="1" applyNumberFormat="1" applyFont="1" applyFill="1" applyBorder="1" applyAlignment="1" applyProtection="1">
      <alignment horizontal="right" vertical="center"/>
    </xf>
    <xf numFmtId="49" fontId="2" fillId="8" borderId="28" xfId="1" applyNumberFormat="1" applyFont="1" applyFill="1" applyBorder="1" applyAlignment="1" applyProtection="1">
      <alignment horizontal="right" vertical="center"/>
    </xf>
    <xf numFmtId="44" fontId="2" fillId="8" borderId="91" xfId="1" applyNumberFormat="1" applyFont="1" applyFill="1" applyBorder="1" applyAlignment="1" applyProtection="1">
      <alignment horizontal="right" vertical="center"/>
    </xf>
    <xf numFmtId="49" fontId="20" fillId="0" borderId="48" xfId="1" applyNumberFormat="1" applyFont="1" applyBorder="1" applyAlignment="1" applyProtection="1">
      <alignment vertical="center"/>
    </xf>
    <xf numFmtId="44" fontId="18" fillId="0" borderId="93" xfId="3" applyFont="1" applyFill="1" applyBorder="1" applyAlignment="1" applyProtection="1">
      <alignment horizontal="right" vertical="center"/>
    </xf>
    <xf numFmtId="44" fontId="18" fillId="0" borderId="30" xfId="3" applyFont="1" applyFill="1" applyBorder="1" applyAlignment="1" applyProtection="1">
      <alignment horizontal="right" vertical="center"/>
    </xf>
    <xf numFmtId="49" fontId="1" fillId="0" borderId="30" xfId="1" applyNumberFormat="1" applyFont="1" applyBorder="1" applyAlignment="1" applyProtection="1">
      <alignment horizontal="right" vertical="center" wrapText="1"/>
    </xf>
    <xf numFmtId="49" fontId="1" fillId="0" borderId="12" xfId="1" applyNumberFormat="1" applyFont="1" applyBorder="1" applyAlignment="1" applyProtection="1">
      <alignment horizontal="right" vertical="center"/>
    </xf>
    <xf numFmtId="44" fontId="18" fillId="0" borderId="2" xfId="3" applyFont="1" applyFill="1" applyBorder="1" applyAlignment="1" applyProtection="1">
      <alignment horizontal="right" vertical="center"/>
    </xf>
    <xf numFmtId="49" fontId="1" fillId="0" borderId="30" xfId="1" applyNumberFormat="1" applyFont="1" applyFill="1" applyBorder="1" applyAlignment="1" applyProtection="1">
      <alignment horizontal="right" vertical="center" wrapText="1"/>
    </xf>
    <xf numFmtId="49" fontId="1" fillId="0" borderId="12" xfId="1" applyNumberFormat="1" applyFont="1" applyFill="1" applyBorder="1" applyAlignment="1" applyProtection="1">
      <alignment horizontal="right" vertical="center"/>
    </xf>
    <xf numFmtId="44" fontId="18" fillId="8" borderId="6" xfId="3" applyFont="1" applyFill="1" applyBorder="1" applyAlignment="1" applyProtection="1">
      <alignment horizontal="right" vertical="center"/>
    </xf>
    <xf numFmtId="44" fontId="18" fillId="8" borderId="57" xfId="3" applyFont="1" applyFill="1" applyBorder="1" applyAlignment="1" applyProtection="1">
      <alignment horizontal="right" vertical="center"/>
    </xf>
    <xf numFmtId="9" fontId="18" fillId="8" borderId="57" xfId="3" applyNumberFormat="1" applyFont="1" applyFill="1" applyBorder="1" applyAlignment="1" applyProtection="1">
      <alignment horizontal="right" vertical="center"/>
    </xf>
    <xf numFmtId="49" fontId="1" fillId="8" borderId="57" xfId="1" applyNumberFormat="1" applyFont="1" applyFill="1" applyBorder="1" applyAlignment="1" applyProtection="1">
      <alignment horizontal="right" vertical="center" wrapText="1"/>
    </xf>
    <xf numFmtId="49" fontId="1" fillId="8" borderId="11" xfId="1" applyNumberFormat="1" applyFont="1" applyFill="1" applyBorder="1" applyAlignment="1" applyProtection="1">
      <alignment horizontal="right" vertical="center"/>
    </xf>
    <xf numFmtId="44" fontId="18" fillId="8" borderId="101" xfId="1" applyNumberFormat="1" applyFont="1" applyFill="1" applyBorder="1" applyAlignment="1" applyProtection="1">
      <alignment horizontal="right" vertical="center"/>
    </xf>
    <xf numFmtId="44" fontId="18" fillId="8" borderId="93" xfId="1" applyNumberFormat="1" applyFont="1" applyFill="1" applyBorder="1" applyAlignment="1" applyProtection="1">
      <alignment horizontal="right" vertical="center"/>
    </xf>
    <xf numFmtId="44" fontId="11" fillId="4" borderId="101" xfId="1" applyNumberFormat="1" applyFont="1" applyFill="1" applyBorder="1" applyAlignment="1" applyProtection="1">
      <alignment horizontal="right" vertical="center"/>
    </xf>
    <xf numFmtId="44" fontId="11" fillId="4" borderId="93" xfId="1" applyNumberFormat="1" applyFont="1" applyFill="1" applyBorder="1" applyAlignment="1" applyProtection="1">
      <alignment horizontal="right" vertical="center"/>
    </xf>
    <xf numFmtId="43" fontId="2" fillId="8" borderId="100" xfId="1" applyFont="1" applyFill="1" applyBorder="1" applyAlignment="1" applyProtection="1">
      <alignment horizontal="right" vertical="center"/>
    </xf>
    <xf numFmtId="43" fontId="2" fillId="8" borderId="102" xfId="1" applyFont="1" applyFill="1" applyBorder="1" applyAlignment="1" applyProtection="1">
      <alignment horizontal="right" vertical="center"/>
    </xf>
    <xf numFmtId="44" fontId="2" fillId="6" borderId="92" xfId="0" applyNumberFormat="1" applyFont="1" applyFill="1" applyBorder="1" applyAlignment="1">
      <alignment horizontal="center" vertical="center"/>
    </xf>
    <xf numFmtId="44" fontId="2" fillId="6" borderId="95" xfId="0" applyNumberFormat="1" applyFont="1" applyFill="1" applyBorder="1" applyAlignment="1">
      <alignment horizontal="center" vertical="center"/>
    </xf>
    <xf numFmtId="44" fontId="18" fillId="8" borderId="2" xfId="1" applyNumberFormat="1" applyFont="1" applyFill="1" applyBorder="1" applyAlignment="1" applyProtection="1">
      <alignment horizontal="right" vertical="center"/>
    </xf>
    <xf numFmtId="49" fontId="1" fillId="8" borderId="2" xfId="1" applyNumberFormat="1" applyFont="1" applyFill="1" applyBorder="1" applyAlignment="1" applyProtection="1">
      <alignment horizontal="right" vertical="center" wrapText="1"/>
    </xf>
    <xf numFmtId="49" fontId="1" fillId="8" borderId="12" xfId="1" applyNumberFormat="1" applyFont="1" applyFill="1" applyBorder="1" applyAlignment="1" applyProtection="1">
      <alignment horizontal="right" vertical="center"/>
    </xf>
    <xf numFmtId="44" fontId="1" fillId="8" borderId="2" xfId="1" applyNumberFormat="1" applyFont="1" applyFill="1" applyBorder="1" applyAlignment="1" applyProtection="1">
      <alignment horizontal="right" vertical="center"/>
    </xf>
    <xf numFmtId="44" fontId="12" fillId="4" borderId="2" xfId="1" applyNumberFormat="1" applyFont="1" applyFill="1" applyBorder="1" applyAlignment="1" applyProtection="1">
      <alignment horizontal="right" vertical="center"/>
    </xf>
    <xf numFmtId="44" fontId="12" fillId="4" borderId="1" xfId="1" applyNumberFormat="1" applyFont="1" applyFill="1" applyBorder="1" applyAlignment="1" applyProtection="1">
      <alignment horizontal="right" vertical="center"/>
    </xf>
    <xf numFmtId="49" fontId="12" fillId="4" borderId="2" xfId="1" applyNumberFormat="1" applyFont="1" applyFill="1" applyBorder="1" applyAlignment="1" applyProtection="1">
      <alignment horizontal="right" vertical="center" wrapText="1"/>
    </xf>
    <xf numFmtId="49" fontId="12" fillId="4" borderId="12" xfId="1" applyNumberFormat="1" applyFont="1" applyFill="1" applyBorder="1" applyAlignment="1" applyProtection="1">
      <alignment horizontal="right" vertical="center"/>
    </xf>
    <xf numFmtId="44" fontId="2" fillId="8" borderId="33" xfId="1" applyNumberFormat="1" applyFont="1" applyFill="1" applyBorder="1" applyAlignment="1" applyProtection="1">
      <alignment horizontal="right" vertical="center"/>
    </xf>
    <xf numFmtId="9" fontId="2" fillId="8" borderId="29" xfId="1" applyNumberFormat="1" applyFont="1" applyFill="1" applyBorder="1" applyAlignment="1" applyProtection="1">
      <alignment horizontal="right" vertical="center"/>
    </xf>
    <xf numFmtId="16" fontId="2" fillId="8" borderId="33" xfId="0" applyNumberFormat="1" applyFont="1" applyFill="1" applyBorder="1" applyAlignment="1">
      <alignment horizontal="right" vertical="center" wrapText="1"/>
    </xf>
    <xf numFmtId="16" fontId="2" fillId="8" borderId="34" xfId="0" applyNumberFormat="1" applyFont="1" applyFill="1" applyBorder="1" applyAlignment="1">
      <alignment horizontal="right" vertical="center"/>
    </xf>
    <xf numFmtId="10" fontId="2" fillId="8" borderId="29" xfId="1" applyNumberFormat="1" applyFont="1" applyFill="1" applyBorder="1" applyAlignment="1" applyProtection="1">
      <alignment horizontal="right" vertical="center"/>
    </xf>
    <xf numFmtId="10" fontId="2" fillId="8" borderId="33" xfId="1" applyNumberFormat="1" applyFont="1" applyFill="1" applyBorder="1" applyAlignment="1" applyProtection="1">
      <alignment horizontal="right" vertical="center" wrapText="1"/>
    </xf>
    <xf numFmtId="10" fontId="2" fillId="8" borderId="34" xfId="1" applyNumberFormat="1" applyFont="1" applyFill="1" applyBorder="1" applyAlignment="1" applyProtection="1">
      <alignment horizontal="right" vertical="center"/>
    </xf>
    <xf numFmtId="49" fontId="2" fillId="8" borderId="33" xfId="0" applyNumberFormat="1" applyFont="1" applyFill="1" applyBorder="1" applyAlignment="1">
      <alignment horizontal="right" vertical="center" wrapText="1"/>
    </xf>
    <xf numFmtId="49" fontId="2" fillId="8" borderId="34" xfId="1" applyNumberFormat="1" applyFont="1" applyFill="1" applyBorder="1" applyAlignment="1" applyProtection="1">
      <alignment horizontal="right" vertical="center"/>
    </xf>
    <xf numFmtId="44" fontId="2" fillId="8" borderId="88" xfId="0" applyNumberFormat="1" applyFont="1" applyFill="1" applyBorder="1" applyAlignment="1">
      <alignment horizontal="right" vertical="center"/>
    </xf>
    <xf numFmtId="49" fontId="38" fillId="0" borderId="0" xfId="0" applyNumberFormat="1" applyFont="1"/>
    <xf numFmtId="43" fontId="11" fillId="4" borderId="40" xfId="1" applyFont="1" applyFill="1" applyBorder="1" applyAlignment="1" applyProtection="1">
      <alignment horizontal="right" vertical="center"/>
    </xf>
    <xf numFmtId="44" fontId="11" fillId="4" borderId="99" xfId="1" applyNumberFormat="1" applyFont="1" applyFill="1" applyBorder="1" applyAlignment="1" applyProtection="1">
      <alignment horizontal="right" vertical="center"/>
    </xf>
    <xf numFmtId="44" fontId="12" fillId="4" borderId="5" xfId="1" applyNumberFormat="1" applyFont="1" applyFill="1" applyBorder="1" applyAlignment="1" applyProtection="1">
      <alignment horizontal="right" vertical="center"/>
    </xf>
    <xf numFmtId="44" fontId="12" fillId="4" borderId="4" xfId="1" applyNumberFormat="1" applyFont="1" applyFill="1" applyBorder="1" applyAlignment="1" applyProtection="1">
      <alignment horizontal="right" vertical="center"/>
    </xf>
    <xf numFmtId="49" fontId="12" fillId="4" borderId="5" xfId="1" applyNumberFormat="1" applyFont="1" applyFill="1" applyBorder="1" applyAlignment="1" applyProtection="1">
      <alignment horizontal="right" vertical="center" wrapText="1"/>
    </xf>
    <xf numFmtId="49" fontId="12" fillId="4" borderId="10" xfId="1" applyNumberFormat="1" applyFont="1" applyFill="1" applyBorder="1" applyAlignment="1" applyProtection="1">
      <alignment horizontal="right" vertical="center"/>
    </xf>
    <xf numFmtId="49" fontId="22" fillId="0" borderId="49" xfId="1" applyNumberFormat="1" applyFont="1" applyBorder="1" applyAlignment="1" applyProtection="1">
      <alignment vertical="center"/>
    </xf>
    <xf numFmtId="0" fontId="13" fillId="0" borderId="0" xfId="0" applyFont="1" applyAlignment="1">
      <alignment vertical="center"/>
    </xf>
    <xf numFmtId="49" fontId="21" fillId="0" borderId="47" xfId="1" applyNumberFormat="1" applyFont="1" applyBorder="1" applyAlignment="1" applyProtection="1">
      <alignment horizontal="left" vertical="center"/>
    </xf>
    <xf numFmtId="49" fontId="19" fillId="0" borderId="47" xfId="1" applyNumberFormat="1" applyFont="1" applyFill="1" applyBorder="1" applyAlignment="1" applyProtection="1">
      <alignment horizontal="left" vertical="center"/>
    </xf>
    <xf numFmtId="43" fontId="15" fillId="4" borderId="38" xfId="1" applyFont="1" applyFill="1" applyBorder="1" applyAlignment="1" applyProtection="1">
      <alignment horizontal="right" vertical="center"/>
    </xf>
    <xf numFmtId="43" fontId="0" fillId="0" borderId="0" xfId="0" applyNumberFormat="1" applyAlignment="1">
      <alignment vertical="center"/>
    </xf>
    <xf numFmtId="43" fontId="2" fillId="8" borderId="94" xfId="1" applyFont="1" applyFill="1" applyBorder="1" applyAlignment="1" applyProtection="1">
      <alignment horizontal="right" vertical="center"/>
    </xf>
    <xf numFmtId="44" fontId="2" fillId="8" borderId="103" xfId="0" applyNumberFormat="1" applyFont="1" applyFill="1" applyBorder="1" applyAlignment="1">
      <alignment horizontal="right" vertical="center"/>
    </xf>
    <xf numFmtId="44" fontId="2" fillId="8" borderId="84" xfId="0" applyNumberFormat="1" applyFont="1" applyFill="1" applyBorder="1" applyAlignment="1">
      <alignment horizontal="right" vertical="center"/>
    </xf>
    <xf numFmtId="49" fontId="20" fillId="0" borderId="50" xfId="1" applyNumberFormat="1" applyFont="1" applyBorder="1" applyAlignment="1" applyProtection="1">
      <alignment vertical="center"/>
    </xf>
    <xf numFmtId="0" fontId="5" fillId="3" borderId="63" xfId="1" applyNumberFormat="1" applyFont="1" applyFill="1" applyBorder="1" applyAlignment="1" applyProtection="1">
      <alignment vertical="center"/>
      <protection locked="0"/>
    </xf>
    <xf numFmtId="44" fontId="0" fillId="0" borderId="65" xfId="0" applyNumberFormat="1" applyBorder="1" applyAlignment="1" applyProtection="1">
      <alignment horizontal="right" vertical="center"/>
      <protection locked="0"/>
    </xf>
    <xf numFmtId="44" fontId="0" fillId="0" borderId="66" xfId="0" applyNumberFormat="1" applyBorder="1" applyAlignment="1" applyProtection="1">
      <alignment horizontal="right" vertical="center"/>
      <protection locked="0"/>
    </xf>
    <xf numFmtId="44" fontId="0" fillId="0" borderId="67" xfId="0" applyNumberFormat="1" applyBorder="1" applyAlignment="1" applyProtection="1">
      <alignment horizontal="right" vertical="center"/>
      <protection locked="0"/>
    </xf>
    <xf numFmtId="0" fontId="5" fillId="3" borderId="68" xfId="1" applyNumberFormat="1" applyFont="1" applyFill="1" applyBorder="1" applyAlignment="1" applyProtection="1">
      <alignment horizontal="right" vertical="center"/>
      <protection locked="0"/>
    </xf>
    <xf numFmtId="0" fontId="5" fillId="3" borderId="62" xfId="1" applyNumberFormat="1" applyFont="1" applyFill="1" applyBorder="1" applyAlignment="1" applyProtection="1">
      <alignment horizontal="right" vertical="center"/>
      <protection locked="0"/>
    </xf>
    <xf numFmtId="44" fontId="0" fillId="0" borderId="69" xfId="0" applyNumberFormat="1" applyBorder="1" applyAlignment="1" applyProtection="1">
      <alignment horizontal="right" vertical="center"/>
      <protection locked="0"/>
    </xf>
    <xf numFmtId="44" fontId="0" fillId="0" borderId="70" xfId="0" applyNumberFormat="1" applyBorder="1" applyAlignment="1" applyProtection="1">
      <alignment horizontal="right" vertical="center"/>
      <protection locked="0"/>
    </xf>
    <xf numFmtId="44" fontId="0" fillId="0" borderId="71" xfId="0" applyNumberFormat="1" applyBorder="1" applyAlignment="1" applyProtection="1">
      <alignment horizontal="right" vertical="center"/>
      <protection locked="0"/>
    </xf>
    <xf numFmtId="44" fontId="0" fillId="0" borderId="72" xfId="0" applyNumberFormat="1" applyBorder="1" applyAlignment="1" applyProtection="1">
      <alignment horizontal="right" vertical="center"/>
      <protection locked="0"/>
    </xf>
    <xf numFmtId="44" fontId="0" fillId="0" borderId="47" xfId="0" applyNumberFormat="1" applyBorder="1" applyAlignment="1" applyProtection="1">
      <alignment horizontal="right" vertical="center"/>
      <protection locked="0"/>
    </xf>
    <xf numFmtId="44" fontId="0" fillId="0" borderId="50" xfId="0" applyNumberFormat="1" applyBorder="1" applyAlignment="1" applyProtection="1">
      <alignment horizontal="right" vertical="center"/>
      <protection locked="0"/>
    </xf>
    <xf numFmtId="44" fontId="0" fillId="0" borderId="62" xfId="0" applyNumberFormat="1" applyBorder="1" applyAlignment="1" applyProtection="1">
      <alignment horizontal="right" vertical="center"/>
      <protection locked="0"/>
    </xf>
    <xf numFmtId="0" fontId="14" fillId="7" borderId="62" xfId="1" applyNumberFormat="1" applyFont="1" applyFill="1" applyBorder="1" applyAlignment="1" applyProtection="1">
      <alignment horizontal="right" vertical="center"/>
      <protection locked="0"/>
    </xf>
    <xf numFmtId="0" fontId="7" fillId="3" borderId="62" xfId="1" applyNumberFormat="1" applyFont="1" applyFill="1" applyBorder="1" applyAlignment="1" applyProtection="1">
      <alignment horizontal="right" vertical="center"/>
      <protection locked="0"/>
    </xf>
    <xf numFmtId="44" fontId="12" fillId="4" borderId="62" xfId="1" applyNumberFormat="1" applyFont="1" applyFill="1" applyBorder="1" applyAlignment="1" applyProtection="1">
      <alignment horizontal="right" vertical="center"/>
      <protection locked="0"/>
    </xf>
    <xf numFmtId="49" fontId="20" fillId="0" borderId="20" xfId="1" applyNumberFormat="1" applyFont="1" applyBorder="1" applyAlignment="1" applyProtection="1">
      <alignment vertical="center"/>
    </xf>
    <xf numFmtId="49" fontId="20" fillId="0" borderId="59" xfId="1" applyNumberFormat="1" applyFont="1" applyBorder="1" applyAlignment="1" applyProtection="1">
      <alignment vertical="center"/>
    </xf>
    <xf numFmtId="49" fontId="20" fillId="0" borderId="60" xfId="1" applyNumberFormat="1" applyFont="1" applyBorder="1" applyAlignment="1" applyProtection="1">
      <alignment vertical="center"/>
    </xf>
    <xf numFmtId="44" fontId="0" fillId="0" borderId="62" xfId="0" applyNumberFormat="1" applyBorder="1" applyAlignment="1">
      <alignment horizontal="right" vertical="center"/>
    </xf>
    <xf numFmtId="49" fontId="22" fillId="0" borderId="21" xfId="1" applyNumberFormat="1" applyFont="1" applyBorder="1" applyAlignment="1" applyProtection="1">
      <alignment vertical="center"/>
    </xf>
    <xf numFmtId="0" fontId="5" fillId="3" borderId="20" xfId="1" applyNumberFormat="1" applyFont="1" applyFill="1" applyBorder="1" applyAlignment="1" applyProtection="1">
      <alignment horizontal="left" vertical="center"/>
    </xf>
    <xf numFmtId="49" fontId="21" fillId="0" borderId="20" xfId="1" applyNumberFormat="1" applyFont="1" applyBorder="1" applyAlignment="1" applyProtection="1">
      <alignment horizontal="center" vertical="center"/>
    </xf>
    <xf numFmtId="49" fontId="20" fillId="0" borderId="61" xfId="1" applyNumberFormat="1" applyFont="1" applyBorder="1" applyAlignment="1" applyProtection="1">
      <alignment vertical="center"/>
    </xf>
    <xf numFmtId="44" fontId="2" fillId="8" borderId="62" xfId="0" applyNumberFormat="1" applyFont="1" applyFill="1" applyBorder="1" applyAlignment="1">
      <alignment horizontal="right" vertical="center"/>
    </xf>
    <xf numFmtId="44" fontId="41" fillId="0" borderId="1" xfId="3" applyFont="1" applyFill="1" applyBorder="1" applyAlignment="1" applyProtection="1">
      <alignment vertical="center" wrapText="1"/>
      <protection locked="0" hidden="1"/>
    </xf>
    <xf numFmtId="44" fontId="41" fillId="0" borderId="1" xfId="3" applyFont="1" applyFill="1" applyBorder="1" applyAlignment="1" applyProtection="1">
      <alignment horizontal="right" vertical="center" wrapText="1"/>
      <protection locked="0" hidden="1"/>
    </xf>
    <xf numFmtId="44" fontId="41" fillId="3" borderId="1" xfId="3" applyFont="1" applyFill="1" applyBorder="1" applyAlignment="1" applyProtection="1">
      <alignment horizontal="right" vertical="center" wrapText="1"/>
      <protection locked="0" hidden="1"/>
    </xf>
    <xf numFmtId="44" fontId="41" fillId="0" borderId="0" xfId="3" applyFont="1" applyFill="1" applyBorder="1" applyAlignment="1" applyProtection="1">
      <alignment vertical="center" wrapText="1"/>
      <protection locked="0" hidden="1"/>
    </xf>
    <xf numFmtId="44" fontId="41" fillId="0" borderId="135" xfId="3" applyFont="1" applyFill="1" applyBorder="1" applyAlignment="1" applyProtection="1">
      <alignment vertical="center" wrapText="1"/>
      <protection locked="0" hidden="1"/>
    </xf>
    <xf numFmtId="2" fontId="41" fillId="0" borderId="1" xfId="3" applyNumberFormat="1" applyFont="1" applyFill="1" applyBorder="1" applyAlignment="1" applyProtection="1">
      <alignment vertical="top" wrapText="1"/>
      <protection locked="0" hidden="1"/>
    </xf>
    <xf numFmtId="2" fontId="41" fillId="3" borderId="1" xfId="3" applyNumberFormat="1" applyFont="1" applyFill="1" applyBorder="1" applyAlignment="1" applyProtection="1">
      <alignment vertical="top" wrapText="1"/>
      <protection locked="0" hidden="1"/>
    </xf>
    <xf numFmtId="9" fontId="41" fillId="0" borderId="31" xfId="2" applyFont="1" applyFill="1" applyBorder="1" applyAlignment="1" applyProtection="1">
      <alignment vertical="top" wrapText="1"/>
      <protection locked="0" hidden="1"/>
    </xf>
    <xf numFmtId="9" fontId="41" fillId="3" borderId="31" xfId="2" applyFont="1" applyFill="1" applyBorder="1" applyAlignment="1" applyProtection="1">
      <alignment vertical="top" wrapText="1"/>
      <protection locked="0" hidden="1"/>
    </xf>
    <xf numFmtId="9" fontId="41" fillId="0" borderId="0" xfId="2" applyFont="1" applyFill="1" applyBorder="1" applyAlignment="1" applyProtection="1">
      <alignment vertical="center" wrapText="1"/>
      <protection locked="0" hidden="1"/>
    </xf>
    <xf numFmtId="9" fontId="41" fillId="0" borderId="123" xfId="2" applyFont="1" applyFill="1" applyBorder="1" applyAlignment="1" applyProtection="1">
      <alignment vertical="center" wrapText="1"/>
      <protection locked="0" hidden="1"/>
    </xf>
    <xf numFmtId="44" fontId="41" fillId="3" borderId="1" xfId="3" applyFont="1" applyFill="1" applyBorder="1" applyAlignment="1" applyProtection="1">
      <alignment vertical="center" wrapText="1"/>
      <protection hidden="1"/>
    </xf>
    <xf numFmtId="4" fontId="41" fillId="3" borderId="31" xfId="3" applyNumberFormat="1" applyFont="1" applyFill="1" applyBorder="1" applyAlignment="1" applyProtection="1">
      <alignment vertical="top" wrapText="1"/>
      <protection locked="0" hidden="1"/>
    </xf>
    <xf numFmtId="10" fontId="41" fillId="0" borderId="1" xfId="2" applyNumberFormat="1" applyFont="1" applyFill="1" applyBorder="1" applyAlignment="1" applyProtection="1">
      <alignment vertical="top" wrapText="1"/>
      <protection locked="0" hidden="1"/>
    </xf>
    <xf numFmtId="10" fontId="41" fillId="3" borderId="1" xfId="2" applyNumberFormat="1" applyFont="1" applyFill="1" applyBorder="1" applyAlignment="1" applyProtection="1">
      <alignment vertical="top" wrapText="1"/>
      <protection locked="0" hidden="1"/>
    </xf>
    <xf numFmtId="10" fontId="41" fillId="0" borderId="0" xfId="2" applyNumberFormat="1" applyFont="1" applyFill="1" applyBorder="1" applyAlignment="1" applyProtection="1">
      <alignment vertical="center" wrapText="1"/>
      <protection locked="0" hidden="1"/>
    </xf>
    <xf numFmtId="10" fontId="41" fillId="0" borderId="135" xfId="2" applyNumberFormat="1" applyFont="1" applyFill="1" applyBorder="1" applyAlignment="1" applyProtection="1">
      <alignment vertical="center" wrapText="1"/>
      <protection locked="0" hidden="1"/>
    </xf>
    <xf numFmtId="10" fontId="41" fillId="0" borderId="123" xfId="2" applyNumberFormat="1" applyFont="1" applyFill="1" applyBorder="1" applyAlignment="1" applyProtection="1">
      <alignment vertical="center" wrapText="1"/>
      <protection locked="0" hidden="1"/>
    </xf>
    <xf numFmtId="44" fontId="41" fillId="3" borderId="1" xfId="3" applyFont="1" applyFill="1" applyBorder="1" applyAlignment="1" applyProtection="1">
      <alignment vertical="top" wrapText="1"/>
      <protection hidden="1"/>
    </xf>
    <xf numFmtId="44" fontId="41" fillId="3" borderId="121" xfId="3" applyFont="1" applyFill="1" applyBorder="1" applyAlignment="1" applyProtection="1">
      <alignment vertical="top" wrapText="1"/>
      <protection hidden="1"/>
    </xf>
    <xf numFmtId="44" fontId="41" fillId="0" borderId="0" xfId="3" applyFont="1" applyFill="1" applyBorder="1" applyAlignment="1" applyProtection="1">
      <alignment vertical="top" wrapText="1"/>
      <protection locked="0" hidden="1"/>
    </xf>
    <xf numFmtId="44" fontId="41" fillId="3" borderId="147" xfId="3" applyFont="1" applyFill="1" applyBorder="1" applyAlignment="1" applyProtection="1">
      <alignment vertical="top" wrapText="1"/>
      <protection hidden="1"/>
    </xf>
    <xf numFmtId="166" fontId="41" fillId="0" borderId="0" xfId="2" applyNumberFormat="1" applyFont="1" applyFill="1" applyBorder="1" applyAlignment="1" applyProtection="1">
      <alignment vertical="center" wrapText="1"/>
      <protection locked="0" hidden="1"/>
    </xf>
    <xf numFmtId="44" fontId="41" fillId="0" borderId="1" xfId="3" applyFont="1" applyFill="1" applyBorder="1" applyAlignment="1" applyProtection="1">
      <alignment vertical="top" wrapText="1"/>
      <protection locked="0" hidden="1"/>
    </xf>
    <xf numFmtId="44" fontId="41" fillId="3" borderId="1" xfId="3" applyFont="1" applyFill="1" applyBorder="1" applyAlignment="1" applyProtection="1">
      <alignment vertical="top" wrapText="1"/>
      <protection locked="0" hidden="1"/>
    </xf>
    <xf numFmtId="44" fontId="41" fillId="0" borderId="122" xfId="3" applyFont="1" applyFill="1" applyBorder="1" applyAlignment="1" applyProtection="1">
      <alignment vertical="center" wrapText="1"/>
      <protection locked="0" hidden="1"/>
    </xf>
    <xf numFmtId="44" fontId="41" fillId="0" borderId="31" xfId="3" applyFont="1" applyFill="1" applyBorder="1" applyAlignment="1" applyProtection="1">
      <alignment vertical="top" wrapText="1"/>
      <protection locked="0" hidden="1"/>
    </xf>
    <xf numFmtId="44" fontId="41" fillId="0" borderId="128" xfId="3" applyFont="1" applyFill="1" applyBorder="1" applyAlignment="1" applyProtection="1">
      <alignment vertical="center" wrapText="1"/>
      <protection locked="0" hidden="1"/>
    </xf>
    <xf numFmtId="44" fontId="41" fillId="3" borderId="121" xfId="3" applyFont="1" applyFill="1" applyBorder="1" applyAlignment="1" applyProtection="1">
      <alignment vertical="center" wrapText="1"/>
      <protection hidden="1"/>
    </xf>
    <xf numFmtId="44" fontId="41" fillId="3" borderId="31" xfId="3" applyFont="1" applyFill="1" applyBorder="1" applyAlignment="1" applyProtection="1">
      <alignment vertical="top" wrapText="1"/>
      <protection hidden="1"/>
    </xf>
    <xf numFmtId="44" fontId="41" fillId="3" borderId="134" xfId="3" applyFont="1" applyFill="1" applyBorder="1" applyAlignment="1" applyProtection="1">
      <alignment vertical="top" wrapText="1"/>
      <protection hidden="1"/>
    </xf>
    <xf numFmtId="43" fontId="41" fillId="0" borderId="0" xfId="1" applyFont="1" applyFill="1" applyBorder="1" applyAlignment="1" applyProtection="1">
      <alignment horizontal="right" vertical="center" wrapText="1"/>
      <protection locked="0" hidden="1"/>
    </xf>
    <xf numFmtId="44" fontId="41" fillId="0" borderId="0" xfId="3" applyFont="1" applyFill="1" applyBorder="1" applyAlignment="1" applyProtection="1">
      <alignment horizontal="right" vertical="center" wrapText="1"/>
      <protection locked="0" hidden="1"/>
    </xf>
    <xf numFmtId="44" fontId="41" fillId="3" borderId="1" xfId="3" applyFont="1" applyFill="1" applyBorder="1" applyAlignment="1" applyProtection="1">
      <alignment horizontal="right" vertical="top" wrapText="1"/>
      <protection hidden="1"/>
    </xf>
    <xf numFmtId="44" fontId="41" fillId="0" borderId="0" xfId="3" applyFont="1" applyFill="1" applyBorder="1" applyAlignment="1" applyProtection="1">
      <alignment horizontal="right" vertical="top" wrapText="1"/>
      <protection locked="0" hidden="1"/>
    </xf>
    <xf numFmtId="44" fontId="41" fillId="3" borderId="1" xfId="3" applyFont="1" applyFill="1" applyBorder="1" applyAlignment="1" applyProtection="1">
      <alignment horizontal="right" vertical="top" wrapText="1"/>
      <protection locked="0" hidden="1"/>
    </xf>
    <xf numFmtId="44" fontId="41" fillId="0" borderId="124" xfId="3" applyFont="1" applyFill="1" applyBorder="1" applyAlignment="1" applyProtection="1">
      <alignment horizontal="right" vertical="top" wrapText="1"/>
      <protection locked="0" hidden="1"/>
    </xf>
    <xf numFmtId="44" fontId="41" fillId="0" borderId="135" xfId="3" applyFont="1" applyFill="1" applyBorder="1" applyAlignment="1" applyProtection="1">
      <alignment horizontal="right" vertical="top" wrapText="1"/>
      <protection locked="0" hidden="1"/>
    </xf>
    <xf numFmtId="44" fontId="41" fillId="0" borderId="1" xfId="3" applyFont="1" applyFill="1" applyBorder="1" applyAlignment="1" applyProtection="1">
      <alignment horizontal="right" vertical="top" wrapText="1"/>
      <protection hidden="1"/>
    </xf>
    <xf numFmtId="44" fontId="41" fillId="3" borderId="121" xfId="3" applyFont="1" applyFill="1" applyBorder="1" applyAlignment="1" applyProtection="1">
      <alignment horizontal="right" vertical="top" wrapText="1"/>
      <protection hidden="1"/>
    </xf>
    <xf numFmtId="44" fontId="41" fillId="3" borderId="1" xfId="3" applyFont="1" applyFill="1" applyBorder="1" applyAlignment="1" applyProtection="1">
      <alignment horizontal="right" vertical="center" wrapText="1"/>
      <protection hidden="1"/>
    </xf>
    <xf numFmtId="44" fontId="41" fillId="3" borderId="121" xfId="3" applyFont="1" applyFill="1" applyBorder="1" applyAlignment="1" applyProtection="1">
      <alignment horizontal="right" vertical="center" wrapText="1"/>
      <protection hidden="1"/>
    </xf>
    <xf numFmtId="2" fontId="41" fillId="0" borderId="0" xfId="3" applyNumberFormat="1" applyFont="1" applyFill="1" applyBorder="1" applyAlignment="1" applyProtection="1">
      <alignment horizontal="right" vertical="top" wrapText="1"/>
      <protection locked="0" hidden="1"/>
    </xf>
    <xf numFmtId="44" fontId="41" fillId="0" borderId="4" xfId="3" applyFont="1" applyFill="1" applyBorder="1" applyAlignment="1" applyProtection="1">
      <alignment horizontal="right" vertical="center" wrapText="1"/>
      <protection locked="0" hidden="1"/>
    </xf>
    <xf numFmtId="44" fontId="41" fillId="0" borderId="126" xfId="3" applyFont="1" applyFill="1" applyBorder="1" applyAlignment="1" applyProtection="1">
      <alignment horizontal="right" vertical="center" wrapText="1"/>
      <protection locked="0" hidden="1"/>
    </xf>
    <xf numFmtId="44" fontId="41" fillId="0" borderId="135" xfId="3" applyFont="1" applyFill="1" applyBorder="1" applyAlignment="1" applyProtection="1">
      <alignment horizontal="right" vertical="center" wrapText="1"/>
      <protection locked="0" hidden="1"/>
    </xf>
    <xf numFmtId="44" fontId="41" fillId="3" borderId="139" xfId="3" applyFont="1" applyFill="1" applyBorder="1" applyAlignment="1" applyProtection="1">
      <alignment horizontal="right" vertical="top" wrapText="1"/>
      <protection hidden="1"/>
    </xf>
    <xf numFmtId="44" fontId="41" fillId="0" borderId="73" xfId="3" applyFont="1" applyFill="1" applyBorder="1" applyAlignment="1" applyProtection="1">
      <alignment horizontal="right" vertical="top" wrapText="1"/>
      <protection locked="0" hidden="1"/>
    </xf>
    <xf numFmtId="44" fontId="41" fillId="3" borderId="78" xfId="3" applyFont="1" applyFill="1" applyBorder="1" applyAlignment="1" applyProtection="1">
      <alignment horizontal="right" vertical="top" wrapText="1"/>
      <protection locked="0" hidden="1"/>
    </xf>
    <xf numFmtId="44" fontId="41" fillId="0" borderId="1" xfId="3" applyFont="1" applyFill="1" applyBorder="1" applyAlignment="1" applyProtection="1">
      <alignment horizontal="right" vertical="top" wrapText="1"/>
      <protection locked="0" hidden="1"/>
    </xf>
    <xf numFmtId="44" fontId="41" fillId="3" borderId="139" xfId="3" applyFont="1" applyFill="1" applyBorder="1" applyAlignment="1" applyProtection="1">
      <alignment horizontal="right" vertical="top" wrapText="1"/>
      <protection locked="0" hidden="1"/>
    </xf>
    <xf numFmtId="44" fontId="41" fillId="3" borderId="121" xfId="3" applyFont="1" applyFill="1" applyBorder="1" applyAlignment="1" applyProtection="1">
      <alignment horizontal="right" vertical="top" wrapText="1"/>
      <protection locked="0" hidden="1"/>
    </xf>
    <xf numFmtId="44" fontId="41" fillId="3" borderId="146" xfId="3" applyFont="1" applyFill="1" applyBorder="1" applyAlignment="1" applyProtection="1">
      <alignment horizontal="right" vertical="top" wrapText="1"/>
      <protection hidden="1"/>
    </xf>
    <xf numFmtId="44" fontId="41" fillId="3" borderId="78" xfId="3" applyFont="1" applyFill="1" applyBorder="1" applyAlignment="1" applyProtection="1">
      <alignment horizontal="right" vertical="top" wrapText="1"/>
      <protection hidden="1"/>
    </xf>
    <xf numFmtId="2" fontId="41" fillId="3" borderId="75" xfId="0" applyNumberFormat="1" applyFont="1" applyFill="1" applyBorder="1" applyAlignment="1" applyProtection="1">
      <alignment horizontal="right" vertical="center" wrapText="1"/>
      <protection locked="0" hidden="1"/>
    </xf>
    <xf numFmtId="44" fontId="41" fillId="3" borderId="121" xfId="3" applyFont="1" applyFill="1" applyBorder="1" applyAlignment="1" applyProtection="1">
      <alignment horizontal="right" vertical="center" wrapText="1"/>
      <protection locked="0" hidden="1"/>
    </xf>
    <xf numFmtId="2" fontId="41" fillId="0" borderId="0" xfId="3" applyNumberFormat="1" applyFont="1" applyFill="1" applyBorder="1" applyAlignment="1" applyProtection="1">
      <alignment horizontal="right" vertical="center" wrapText="1"/>
      <protection locked="0" hidden="1"/>
    </xf>
    <xf numFmtId="44" fontId="41" fillId="3" borderId="74" xfId="3" applyFont="1" applyFill="1" applyBorder="1" applyAlignment="1" applyProtection="1">
      <alignment horizontal="right" vertical="top" wrapText="1"/>
      <protection locked="0" hidden="1"/>
    </xf>
    <xf numFmtId="44" fontId="41" fillId="3" borderId="74" xfId="3" applyFont="1" applyFill="1" applyBorder="1" applyAlignment="1" applyProtection="1">
      <alignment horizontal="right" vertical="top" wrapText="1"/>
      <protection hidden="1"/>
    </xf>
    <xf numFmtId="2" fontId="41" fillId="3" borderId="74" xfId="3" applyNumberFormat="1" applyFont="1" applyFill="1" applyBorder="1" applyAlignment="1" applyProtection="1">
      <alignment horizontal="right" vertical="center" wrapText="1"/>
      <protection locked="0" hidden="1"/>
    </xf>
    <xf numFmtId="2" fontId="41" fillId="3" borderId="1" xfId="3" applyNumberFormat="1" applyFont="1" applyFill="1" applyBorder="1" applyAlignment="1" applyProtection="1">
      <alignment horizontal="right" vertical="center" wrapText="1"/>
      <protection locked="0" hidden="1"/>
    </xf>
    <xf numFmtId="2" fontId="41" fillId="3" borderId="121" xfId="0" applyNumberFormat="1" applyFont="1" applyFill="1" applyBorder="1" applyAlignment="1" applyProtection="1">
      <alignment horizontal="right" vertical="center" wrapText="1"/>
      <protection locked="0" hidden="1"/>
    </xf>
    <xf numFmtId="44" fontId="41" fillId="3" borderId="74" xfId="3" applyFont="1" applyFill="1" applyBorder="1" applyAlignment="1" applyProtection="1">
      <alignment horizontal="right" vertical="center" wrapText="1"/>
      <protection locked="0" hidden="1"/>
    </xf>
    <xf numFmtId="9" fontId="41" fillId="0" borderId="135" xfId="2" applyFont="1" applyFill="1" applyBorder="1" applyAlignment="1" applyProtection="1">
      <alignment horizontal="right" vertical="center" wrapText="1"/>
      <protection locked="0" hidden="1"/>
    </xf>
    <xf numFmtId="44" fontId="41" fillId="3" borderId="74" xfId="3" applyFont="1" applyFill="1" applyBorder="1" applyAlignment="1" applyProtection="1">
      <alignment horizontal="right" vertical="center" wrapText="1"/>
      <protection hidden="1"/>
    </xf>
    <xf numFmtId="44" fontId="41" fillId="3" borderId="4" xfId="3" applyFont="1" applyFill="1" applyBorder="1" applyAlignment="1" applyProtection="1">
      <alignment horizontal="right" vertical="center" wrapText="1"/>
      <protection locked="0" hidden="1"/>
    </xf>
    <xf numFmtId="44" fontId="41" fillId="3" borderId="4" xfId="3" applyFont="1" applyFill="1" applyBorder="1" applyAlignment="1" applyProtection="1">
      <alignment horizontal="right" vertical="top" wrapText="1"/>
      <protection locked="0" hidden="1"/>
    </xf>
    <xf numFmtId="44" fontId="41" fillId="0" borderId="4" xfId="3" applyFont="1" applyFill="1" applyBorder="1" applyAlignment="1" applyProtection="1">
      <alignment horizontal="right" vertical="top" wrapText="1"/>
      <protection locked="0" hidden="1"/>
    </xf>
    <xf numFmtId="44" fontId="41" fillId="3" borderId="76" xfId="3" applyFont="1" applyFill="1" applyBorder="1" applyAlignment="1" applyProtection="1">
      <alignment horizontal="right" vertical="top" wrapText="1"/>
      <protection locked="0" hidden="1"/>
    </xf>
    <xf numFmtId="44" fontId="41" fillId="3" borderId="136" xfId="3" applyFont="1" applyFill="1" applyBorder="1" applyAlignment="1" applyProtection="1">
      <alignment horizontal="right" vertical="top" wrapText="1"/>
      <protection locked="0" hidden="1"/>
    </xf>
    <xf numFmtId="44" fontId="41" fillId="3" borderId="31" xfId="3" applyFont="1" applyFill="1" applyBorder="1" applyAlignment="1" applyProtection="1">
      <alignment horizontal="right" vertical="top" wrapText="1"/>
      <protection hidden="1"/>
    </xf>
    <xf numFmtId="44" fontId="41" fillId="3" borderId="75" xfId="3" applyFont="1" applyFill="1" applyBorder="1" applyAlignment="1" applyProtection="1">
      <alignment horizontal="right" vertical="top" wrapText="1"/>
      <protection hidden="1"/>
    </xf>
    <xf numFmtId="44" fontId="41" fillId="3" borderId="134" xfId="3" applyFont="1" applyFill="1" applyBorder="1" applyAlignment="1" applyProtection="1">
      <alignment horizontal="right" vertical="top" wrapText="1"/>
      <protection hidden="1"/>
    </xf>
    <xf numFmtId="44" fontId="41" fillId="0" borderId="31" xfId="3" applyFont="1" applyFill="1" applyBorder="1" applyAlignment="1" applyProtection="1">
      <alignment horizontal="right" vertical="center"/>
      <protection locked="0" hidden="1"/>
    </xf>
    <xf numFmtId="0" fontId="27" fillId="10" borderId="0" xfId="0" applyFont="1" applyFill="1"/>
    <xf numFmtId="17" fontId="26" fillId="0" borderId="0" xfId="0" applyNumberFormat="1" applyFont="1"/>
    <xf numFmtId="0" fontId="26" fillId="11" borderId="0" xfId="0" applyFont="1" applyFill="1"/>
    <xf numFmtId="0" fontId="27" fillId="11" borderId="0" xfId="0" applyFont="1" applyFill="1"/>
    <xf numFmtId="17" fontId="26" fillId="11" borderId="0" xfId="0" applyNumberFormat="1" applyFont="1" applyFill="1"/>
    <xf numFmtId="0" fontId="27" fillId="10" borderId="73" xfId="0" applyFont="1" applyFill="1" applyBorder="1"/>
    <xf numFmtId="0" fontId="27" fillId="0" borderId="73" xfId="0" applyFont="1" applyBorder="1"/>
    <xf numFmtId="0" fontId="50" fillId="9" borderId="1" xfId="0" applyFont="1" applyFill="1" applyBorder="1" applyAlignment="1">
      <alignment wrapText="1"/>
    </xf>
    <xf numFmtId="0" fontId="26" fillId="9" borderId="2" xfId="0" applyFont="1" applyFill="1" applyBorder="1"/>
    <xf numFmtId="0" fontId="26" fillId="9" borderId="1" xfId="0" applyFont="1" applyFill="1" applyBorder="1"/>
    <xf numFmtId="0" fontId="39" fillId="0" borderId="1" xfId="0" applyFont="1" applyBorder="1" applyAlignment="1" applyProtection="1">
      <alignment horizontal="center" vertical="center"/>
      <protection locked="0"/>
    </xf>
    <xf numFmtId="0" fontId="40" fillId="0" borderId="0" xfId="0" applyFont="1" applyAlignment="1" applyProtection="1">
      <alignment horizontal="center" vertical="center" wrapText="1"/>
      <protection locked="0"/>
    </xf>
    <xf numFmtId="0" fontId="40" fillId="0" borderId="1" xfId="0" applyFont="1" applyBorder="1" applyAlignment="1" applyProtection="1">
      <alignment horizontal="left" vertical="center" wrapText="1"/>
      <protection locked="0"/>
    </xf>
    <xf numFmtId="0" fontId="40" fillId="0" borderId="0" xfId="0" applyFont="1" applyAlignment="1" applyProtection="1">
      <alignment vertical="center" wrapText="1"/>
      <protection locked="0"/>
    </xf>
    <xf numFmtId="2" fontId="41" fillId="0" borderId="0" xfId="3" applyNumberFormat="1" applyFont="1" applyFill="1" applyBorder="1" applyAlignment="1" applyProtection="1">
      <alignment vertical="top" wrapText="1"/>
      <protection locked="0" hidden="1"/>
    </xf>
    <xf numFmtId="2" fontId="41" fillId="0" borderId="0" xfId="0" applyNumberFormat="1" applyFont="1" applyAlignment="1" applyProtection="1">
      <alignment vertical="center" wrapText="1"/>
      <protection locked="0" hidden="1"/>
    </xf>
    <xf numFmtId="2" fontId="41" fillId="0" borderId="135" xfId="0" applyNumberFormat="1" applyFont="1" applyBorder="1" applyAlignment="1" applyProtection="1">
      <alignment vertical="center" wrapText="1"/>
      <protection locked="0" hidden="1"/>
    </xf>
    <xf numFmtId="9" fontId="41" fillId="0" borderId="0" xfId="2" applyFont="1" applyFill="1" applyBorder="1" applyAlignment="1" applyProtection="1">
      <alignment vertical="top" wrapText="1"/>
      <protection locked="0" hidden="1"/>
    </xf>
    <xf numFmtId="44" fontId="41" fillId="0" borderId="1" xfId="3" applyFont="1" applyFill="1" applyBorder="1" applyAlignment="1" applyProtection="1">
      <alignment vertical="center" wrapText="1"/>
      <protection hidden="1"/>
    </xf>
    <xf numFmtId="44" fontId="41" fillId="0" borderId="135" xfId="3" applyFont="1" applyFill="1" applyBorder="1" applyAlignment="1" applyProtection="1">
      <alignment vertical="center" wrapText="1"/>
      <protection hidden="1"/>
    </xf>
    <xf numFmtId="4" fontId="41" fillId="0" borderId="0" xfId="3" applyNumberFormat="1" applyFont="1" applyFill="1" applyBorder="1" applyAlignment="1" applyProtection="1">
      <alignment vertical="top" wrapText="1"/>
      <protection locked="0" hidden="1"/>
    </xf>
    <xf numFmtId="4" fontId="41" fillId="0" borderId="31" xfId="3" applyNumberFormat="1" applyFont="1" applyFill="1" applyBorder="1" applyAlignment="1" applyProtection="1">
      <alignment vertical="top" wrapText="1"/>
      <protection locked="0" hidden="1"/>
    </xf>
    <xf numFmtId="4" fontId="41" fillId="0" borderId="0" xfId="0" applyNumberFormat="1" applyFont="1" applyAlignment="1" applyProtection="1">
      <alignment vertical="center" wrapText="1"/>
      <protection locked="0" hidden="1"/>
    </xf>
    <xf numFmtId="4" fontId="41" fillId="0" borderId="135" xfId="0" applyNumberFormat="1" applyFont="1" applyBorder="1" applyAlignment="1" applyProtection="1">
      <alignment vertical="center" wrapText="1"/>
      <protection locked="0" hidden="1"/>
    </xf>
    <xf numFmtId="10" fontId="41" fillId="0" borderId="0" xfId="2" applyNumberFormat="1" applyFont="1" applyFill="1" applyBorder="1" applyAlignment="1" applyProtection="1">
      <alignment vertical="top" wrapText="1"/>
      <protection locked="0" hidden="1"/>
    </xf>
    <xf numFmtId="44" fontId="41" fillId="0" borderId="1" xfId="3" applyFont="1" applyFill="1" applyBorder="1" applyAlignment="1" applyProtection="1">
      <alignment vertical="top" wrapText="1"/>
      <protection hidden="1"/>
    </xf>
    <xf numFmtId="44" fontId="41" fillId="0" borderId="5" xfId="3" applyFont="1" applyFill="1" applyBorder="1" applyAlignment="1" applyProtection="1">
      <alignment vertical="center" wrapText="1"/>
      <protection locked="0" hidden="1"/>
    </xf>
    <xf numFmtId="44" fontId="41" fillId="0" borderId="135" xfId="3" applyFont="1" applyFill="1" applyBorder="1" applyAlignment="1" applyProtection="1">
      <alignment vertical="top" wrapText="1"/>
      <protection hidden="1"/>
    </xf>
    <xf numFmtId="44" fontId="41" fillId="0" borderId="87" xfId="3" applyFont="1" applyFill="1" applyBorder="1" applyAlignment="1" applyProtection="1">
      <alignment vertical="top" wrapText="1"/>
      <protection hidden="1"/>
    </xf>
    <xf numFmtId="44" fontId="41" fillId="0" borderId="74" xfId="3" applyFont="1" applyFill="1" applyBorder="1" applyAlignment="1" applyProtection="1">
      <alignment vertical="top" wrapText="1"/>
      <protection hidden="1"/>
    </xf>
    <xf numFmtId="44" fontId="41" fillId="0" borderId="132" xfId="3" applyFont="1" applyFill="1" applyBorder="1" applyAlignment="1" applyProtection="1">
      <alignment vertical="top" wrapText="1"/>
      <protection hidden="1"/>
    </xf>
    <xf numFmtId="4" fontId="41" fillId="0" borderId="122" xfId="0" applyNumberFormat="1" applyFont="1" applyBorder="1" applyAlignment="1" applyProtection="1">
      <alignment vertical="center" wrapText="1"/>
      <protection locked="0" hidden="1"/>
    </xf>
    <xf numFmtId="4" fontId="41" fillId="0" borderId="6" xfId="3" applyNumberFormat="1" applyFont="1" applyFill="1" applyBorder="1" applyAlignment="1" applyProtection="1">
      <alignment vertical="center" wrapText="1"/>
      <protection locked="0" hidden="1"/>
    </xf>
    <xf numFmtId="4" fontId="41" fillId="0" borderId="6" xfId="3" applyNumberFormat="1" applyFont="1" applyFill="1" applyBorder="1" applyAlignment="1" applyProtection="1">
      <alignment vertical="top" wrapText="1"/>
      <protection locked="0" hidden="1"/>
    </xf>
    <xf numFmtId="4" fontId="41" fillId="0" borderId="139" xfId="0" applyNumberFormat="1" applyFont="1" applyBorder="1" applyAlignment="1" applyProtection="1">
      <alignment vertical="center" wrapText="1"/>
      <protection locked="0" hidden="1"/>
    </xf>
    <xf numFmtId="4" fontId="41" fillId="0" borderId="125" xfId="3" applyNumberFormat="1" applyFont="1" applyFill="1" applyBorder="1" applyAlignment="1" applyProtection="1">
      <alignment vertical="top" wrapText="1"/>
      <protection locked="0" hidden="1"/>
    </xf>
    <xf numFmtId="166" fontId="41" fillId="0" borderId="1" xfId="0" applyNumberFormat="1" applyFont="1" applyBorder="1" applyAlignment="1" applyProtection="1">
      <alignment horizontal="right" vertical="center" wrapText="1"/>
      <protection locked="0" hidden="1"/>
    </xf>
    <xf numFmtId="166" fontId="41" fillId="0" borderId="124" xfId="0" applyNumberFormat="1" applyFont="1" applyBorder="1" applyAlignment="1" applyProtection="1">
      <alignment horizontal="right" vertical="center" wrapText="1"/>
      <protection locked="0" hidden="1"/>
    </xf>
    <xf numFmtId="44" fontId="41" fillId="0" borderId="125" xfId="3" applyFont="1" applyFill="1" applyBorder="1" applyAlignment="1" applyProtection="1">
      <alignment vertical="top" wrapText="1"/>
      <protection locked="0" hidden="1"/>
    </xf>
    <xf numFmtId="44" fontId="41" fillId="0" borderId="7" xfId="3" applyFont="1" applyFill="1" applyBorder="1" applyAlignment="1" applyProtection="1">
      <alignment vertical="top" wrapText="1"/>
      <protection locked="0" hidden="1"/>
    </xf>
    <xf numFmtId="44" fontId="41" fillId="0" borderId="31" xfId="3" applyFont="1" applyFill="1" applyBorder="1" applyAlignment="1" applyProtection="1">
      <alignment vertical="center" wrapText="1"/>
      <protection locked="0" hidden="1"/>
    </xf>
    <xf numFmtId="44" fontId="41" fillId="0" borderId="31" xfId="3" applyFont="1" applyFill="1" applyBorder="1" applyAlignment="1" applyProtection="1">
      <alignment vertical="center" wrapText="1"/>
      <protection hidden="1"/>
    </xf>
    <xf numFmtId="44" fontId="41" fillId="0" borderId="31" xfId="3" applyFont="1" applyFill="1" applyBorder="1" applyAlignment="1" applyProtection="1">
      <alignment vertical="top" wrapText="1"/>
      <protection hidden="1"/>
    </xf>
    <xf numFmtId="44" fontId="41" fillId="0" borderId="149" xfId="3" applyFont="1" applyFill="1" applyBorder="1" applyAlignment="1" applyProtection="1">
      <alignment vertical="top" wrapText="1"/>
      <protection hidden="1"/>
    </xf>
    <xf numFmtId="44" fontId="41" fillId="0" borderId="133" xfId="3" applyFont="1" applyFill="1" applyBorder="1" applyAlignment="1" applyProtection="1">
      <alignment vertical="top" wrapText="1"/>
      <protection hidden="1"/>
    </xf>
    <xf numFmtId="2" fontId="42" fillId="0" borderId="6" xfId="0" applyNumberFormat="1" applyFont="1" applyBorder="1" applyAlignment="1" applyProtection="1">
      <alignment horizontal="right" vertical="center" wrapText="1"/>
      <protection locked="0" hidden="1"/>
    </xf>
    <xf numFmtId="2" fontId="41" fillId="0" borderId="83" xfId="0" applyNumberFormat="1" applyFont="1" applyBorder="1" applyAlignment="1" applyProtection="1">
      <alignment horizontal="right" vertical="center" wrapText="1"/>
      <protection locked="0" hidden="1"/>
    </xf>
    <xf numFmtId="2" fontId="41" fillId="0" borderId="127" xfId="0" applyNumberFormat="1" applyFont="1" applyBorder="1" applyAlignment="1" applyProtection="1">
      <alignment horizontal="right" vertical="center" wrapText="1"/>
      <protection locked="0" hidden="1"/>
    </xf>
    <xf numFmtId="2" fontId="41" fillId="0" borderId="0" xfId="0" applyNumberFormat="1" applyFont="1" applyAlignment="1" applyProtection="1">
      <alignment horizontal="right" vertical="center" wrapText="1"/>
      <protection locked="0" hidden="1"/>
    </xf>
    <xf numFmtId="0" fontId="41" fillId="0" borderId="7" xfId="0" applyFont="1" applyBorder="1" applyAlignment="1" applyProtection="1">
      <alignment vertical="top" wrapText="1"/>
      <protection locked="0"/>
    </xf>
    <xf numFmtId="0" fontId="40" fillId="0" borderId="7" xfId="0" applyFont="1" applyBorder="1" applyAlignment="1" applyProtection="1">
      <alignment horizontal="right" vertical="center" wrapText="1"/>
      <protection locked="0"/>
    </xf>
    <xf numFmtId="43" fontId="42" fillId="0" borderId="0" xfId="1" applyFont="1" applyFill="1" applyBorder="1" applyAlignment="1" applyProtection="1">
      <alignment horizontal="right" vertical="center" wrapText="1"/>
      <protection locked="0" hidden="1"/>
    </xf>
    <xf numFmtId="43" fontId="41" fillId="0" borderId="75" xfId="1" applyFont="1" applyFill="1" applyBorder="1" applyAlignment="1" applyProtection="1">
      <alignment horizontal="right" vertical="center" wrapText="1"/>
      <protection locked="0" hidden="1"/>
    </xf>
    <xf numFmtId="0" fontId="41" fillId="0" borderId="73" xfId="0" applyFont="1" applyBorder="1" applyAlignment="1" applyProtection="1">
      <alignment vertical="top" wrapText="1"/>
      <protection locked="0"/>
    </xf>
    <xf numFmtId="0" fontId="40" fillId="0" borderId="0" xfId="0" applyFont="1" applyAlignment="1" applyProtection="1">
      <alignment horizontal="right" vertical="center" wrapText="1"/>
      <protection locked="0"/>
    </xf>
    <xf numFmtId="44" fontId="42" fillId="0" borderId="0" xfId="3" applyFont="1" applyFill="1" applyBorder="1" applyAlignment="1" applyProtection="1">
      <alignment horizontal="right" vertical="center" wrapText="1"/>
      <protection locked="0" hidden="1"/>
    </xf>
    <xf numFmtId="44" fontId="41" fillId="0" borderId="125" xfId="3" applyFont="1" applyFill="1" applyBorder="1" applyAlignment="1" applyProtection="1">
      <alignment horizontal="right" vertical="center" wrapText="1"/>
      <protection locked="0" hidden="1"/>
    </xf>
    <xf numFmtId="44" fontId="41" fillId="0" borderId="121" xfId="3" applyFont="1" applyFill="1" applyBorder="1" applyAlignment="1" applyProtection="1">
      <alignment horizontal="right" vertical="center" wrapText="1"/>
      <protection hidden="1"/>
    </xf>
    <xf numFmtId="44" fontId="41" fillId="0" borderId="135" xfId="3" applyFont="1" applyFill="1" applyBorder="1" applyAlignment="1" applyProtection="1">
      <alignment horizontal="right" vertical="top" wrapText="1"/>
      <protection hidden="1"/>
    </xf>
    <xf numFmtId="44" fontId="41" fillId="0" borderId="0" xfId="3" applyFont="1" applyFill="1" applyBorder="1" applyAlignment="1" applyProtection="1">
      <alignment horizontal="right" vertical="top" wrapText="1"/>
      <protection hidden="1"/>
    </xf>
    <xf numFmtId="0" fontId="41" fillId="0" borderId="1" xfId="0" applyFont="1" applyBorder="1" applyAlignment="1" applyProtection="1">
      <alignment horizontal="left" vertical="top" wrapText="1"/>
      <protection locked="0"/>
    </xf>
    <xf numFmtId="0" fontId="41" fillId="0" borderId="1" xfId="0" applyFont="1" applyBorder="1" applyAlignment="1" applyProtection="1">
      <alignment vertical="top" wrapText="1"/>
      <protection locked="0"/>
    </xf>
    <xf numFmtId="44" fontId="41" fillId="0" borderId="78" xfId="3" applyFont="1" applyFill="1" applyBorder="1" applyAlignment="1" applyProtection="1">
      <alignment horizontal="right" vertical="center" wrapText="1"/>
      <protection locked="0" hidden="1"/>
    </xf>
    <xf numFmtId="0" fontId="41" fillId="0" borderId="74" xfId="0" applyFont="1" applyBorder="1" applyAlignment="1" applyProtection="1">
      <alignment vertical="center" wrapText="1"/>
      <protection locked="0"/>
    </xf>
    <xf numFmtId="0" fontId="41" fillId="0" borderId="1" xfId="0" applyFont="1" applyBorder="1" applyAlignment="1" applyProtection="1">
      <alignment vertical="center" wrapText="1"/>
      <protection locked="0"/>
    </xf>
    <xf numFmtId="0" fontId="41" fillId="0" borderId="0" xfId="0" applyFont="1" applyAlignment="1" applyProtection="1">
      <alignment vertical="top" wrapText="1"/>
      <protection locked="0"/>
    </xf>
    <xf numFmtId="0" fontId="40" fillId="0" borderId="1" xfId="0" applyFont="1" applyBorder="1" applyAlignment="1" applyProtection="1">
      <alignment horizontal="right" vertical="center" wrapText="1"/>
      <protection locked="0"/>
    </xf>
    <xf numFmtId="44" fontId="41" fillId="0" borderId="121" xfId="3" applyFont="1" applyFill="1" applyBorder="1" applyAlignment="1" applyProtection="1">
      <alignment horizontal="right" vertical="top" wrapText="1"/>
      <protection locked="0" hidden="1"/>
    </xf>
    <xf numFmtId="0" fontId="40" fillId="0" borderId="74" xfId="0" applyFont="1" applyBorder="1" applyAlignment="1" applyProtection="1">
      <alignment vertical="center" wrapText="1"/>
      <protection locked="0"/>
    </xf>
    <xf numFmtId="0" fontId="43" fillId="0" borderId="6" xfId="0" applyFont="1" applyBorder="1" applyAlignment="1" applyProtection="1">
      <alignment horizontal="right" vertical="center" wrapText="1"/>
      <protection locked="0"/>
    </xf>
    <xf numFmtId="44" fontId="41" fillId="0" borderId="1" xfId="3" applyFont="1" applyFill="1" applyBorder="1" applyAlignment="1" applyProtection="1">
      <alignment horizontal="right" vertical="center" wrapText="1"/>
      <protection hidden="1"/>
    </xf>
    <xf numFmtId="0" fontId="40" fillId="0" borderId="125" xfId="0" applyFont="1" applyBorder="1" applyAlignment="1" applyProtection="1">
      <alignment horizontal="right" vertical="center" wrapText="1"/>
      <protection locked="0"/>
    </xf>
    <xf numFmtId="2" fontId="41" fillId="0" borderId="1" xfId="0" applyNumberFormat="1" applyFont="1" applyBorder="1" applyAlignment="1" applyProtection="1">
      <alignment horizontal="right" vertical="center" wrapText="1"/>
      <protection locked="0" hidden="1"/>
    </xf>
    <xf numFmtId="2" fontId="41" fillId="0" borderId="1" xfId="3" applyNumberFormat="1" applyFont="1" applyFill="1" applyBorder="1" applyAlignment="1" applyProtection="1">
      <alignment horizontal="right" vertical="top" wrapText="1"/>
      <protection locked="0" hidden="1"/>
    </xf>
    <xf numFmtId="2" fontId="41" fillId="0" borderId="74" xfId="3" applyNumberFormat="1" applyFont="1" applyFill="1" applyBorder="1" applyAlignment="1" applyProtection="1">
      <alignment horizontal="right" vertical="top" wrapText="1"/>
      <protection locked="0" hidden="1"/>
    </xf>
    <xf numFmtId="2" fontId="41" fillId="0" borderId="121" xfId="3" applyNumberFormat="1" applyFont="1" applyFill="1" applyBorder="1" applyAlignment="1" applyProtection="1">
      <alignment horizontal="right" vertical="top" wrapText="1"/>
      <protection locked="0" hidden="1"/>
    </xf>
    <xf numFmtId="2" fontId="41" fillId="0" borderId="135" xfId="0" applyNumberFormat="1" applyFont="1" applyBorder="1" applyAlignment="1" applyProtection="1">
      <alignment horizontal="right" vertical="center" wrapText="1"/>
      <protection locked="0" hidden="1"/>
    </xf>
    <xf numFmtId="0" fontId="40" fillId="0" borderId="1" xfId="0" applyFont="1" applyBorder="1" applyAlignment="1" applyProtection="1">
      <alignment horizontal="center" vertical="center" wrapText="1"/>
      <protection locked="0"/>
    </xf>
    <xf numFmtId="2" fontId="41" fillId="0" borderId="78" xfId="0" applyNumberFormat="1" applyFont="1" applyBorder="1" applyAlignment="1" applyProtection="1">
      <alignment horizontal="right" vertical="center" wrapText="1"/>
      <protection locked="0" hidden="1"/>
    </xf>
    <xf numFmtId="2" fontId="41" fillId="0" borderId="124" xfId="0" applyNumberFormat="1" applyFont="1" applyBorder="1" applyAlignment="1" applyProtection="1">
      <alignment horizontal="right" vertical="center" wrapText="1"/>
      <protection locked="0" hidden="1"/>
    </xf>
    <xf numFmtId="0" fontId="40" fillId="0" borderId="122" xfId="0" applyFont="1" applyBorder="1" applyAlignment="1" applyProtection="1">
      <alignment horizontal="left" vertical="center" wrapText="1"/>
      <protection locked="0"/>
    </xf>
    <xf numFmtId="0" fontId="40" fillId="0" borderId="8" xfId="0" applyFont="1" applyBorder="1" applyAlignment="1" applyProtection="1">
      <alignment horizontal="center" vertical="center" wrapText="1"/>
      <protection locked="0"/>
    </xf>
    <xf numFmtId="2" fontId="41" fillId="0" borderId="76" xfId="0" applyNumberFormat="1" applyFont="1" applyBorder="1" applyAlignment="1" applyProtection="1">
      <alignment horizontal="right" vertical="center" wrapText="1"/>
      <protection locked="0" hidden="1"/>
    </xf>
    <xf numFmtId="2" fontId="41" fillId="0" borderId="8" xfId="0" applyNumberFormat="1" applyFont="1" applyBorder="1" applyAlignment="1" applyProtection="1">
      <alignment horizontal="right" vertical="center" wrapText="1"/>
      <protection locked="0" hidden="1"/>
    </xf>
    <xf numFmtId="2" fontId="41" fillId="0" borderId="8" xfId="3" applyNumberFormat="1" applyFont="1" applyFill="1" applyBorder="1" applyAlignment="1" applyProtection="1">
      <alignment horizontal="right" vertical="center" wrapText="1"/>
      <protection locked="0" hidden="1"/>
    </xf>
    <xf numFmtId="2" fontId="41" fillId="0" borderId="120" xfId="0" applyNumberFormat="1" applyFont="1" applyBorder="1" applyAlignment="1" applyProtection="1">
      <alignment horizontal="right" vertical="center" wrapText="1"/>
      <protection locked="0" hidden="1"/>
    </xf>
    <xf numFmtId="2" fontId="41" fillId="0" borderId="129" xfId="0" applyNumberFormat="1" applyFont="1" applyBorder="1" applyAlignment="1" applyProtection="1">
      <alignment horizontal="right" vertical="center" wrapText="1"/>
      <protection locked="0" hidden="1"/>
    </xf>
    <xf numFmtId="2" fontId="42" fillId="0" borderId="0" xfId="0" applyNumberFormat="1" applyFont="1" applyAlignment="1" applyProtection="1">
      <alignment horizontal="right" vertical="center" wrapText="1"/>
      <protection locked="0" hidden="1"/>
    </xf>
    <xf numFmtId="0" fontId="41" fillId="0" borderId="142" xfId="0" applyFont="1" applyBorder="1" applyAlignment="1" applyProtection="1">
      <alignment vertical="top" wrapText="1"/>
      <protection locked="0"/>
    </xf>
    <xf numFmtId="0" fontId="40" fillId="0" borderId="140" xfId="0" applyFont="1" applyBorder="1" applyAlignment="1" applyProtection="1">
      <alignment horizontal="left" vertical="top"/>
      <protection locked="0"/>
    </xf>
    <xf numFmtId="0" fontId="40" fillId="0" borderId="73" xfId="0" applyFont="1" applyBorder="1" applyAlignment="1" applyProtection="1">
      <alignment horizontal="right" vertical="center" wrapText="1"/>
      <protection locked="0"/>
    </xf>
    <xf numFmtId="0" fontId="41" fillId="0" borderId="140" xfId="0" applyFont="1" applyBorder="1" applyAlignment="1" applyProtection="1">
      <alignment vertical="top" wrapText="1"/>
      <protection locked="0"/>
    </xf>
    <xf numFmtId="44" fontId="41" fillId="0" borderId="7" xfId="3" applyFont="1" applyFill="1" applyBorder="1" applyAlignment="1" applyProtection="1">
      <alignment horizontal="right" vertical="top" wrapText="1"/>
      <protection hidden="1"/>
    </xf>
    <xf numFmtId="44" fontId="41" fillId="0" borderId="31" xfId="3" applyFont="1" applyFill="1" applyBorder="1" applyAlignment="1" applyProtection="1">
      <alignment horizontal="right" vertical="center" wrapText="1"/>
      <protection locked="0" hidden="1"/>
    </xf>
    <xf numFmtId="44" fontId="41" fillId="0" borderId="123" xfId="3" applyFont="1" applyFill="1" applyBorder="1" applyAlignment="1" applyProtection="1">
      <alignment horizontal="right" vertical="center" wrapText="1"/>
      <protection locked="0" hidden="1"/>
    </xf>
    <xf numFmtId="44" fontId="41" fillId="0" borderId="7" xfId="3" applyFont="1" applyFill="1" applyBorder="1" applyAlignment="1" applyProtection="1">
      <alignment horizontal="right" vertical="top" wrapText="1"/>
      <protection locked="0" hidden="1"/>
    </xf>
    <xf numFmtId="44" fontId="41" fillId="0" borderId="6" xfId="3" applyFont="1" applyFill="1" applyBorder="1" applyAlignment="1" applyProtection="1">
      <alignment horizontal="right" vertical="top" wrapText="1"/>
      <protection hidden="1"/>
    </xf>
    <xf numFmtId="44" fontId="41" fillId="0" borderId="8" xfId="3" applyFont="1" applyFill="1" applyBorder="1" applyAlignment="1" applyProtection="1">
      <alignment horizontal="right" vertical="center" wrapText="1"/>
      <protection locked="0" hidden="1"/>
    </xf>
    <xf numFmtId="44" fontId="41" fillId="0" borderId="74" xfId="3" applyFont="1" applyFill="1" applyBorder="1" applyAlignment="1" applyProtection="1">
      <alignment horizontal="right" vertical="top" wrapText="1"/>
      <protection locked="0" hidden="1"/>
    </xf>
    <xf numFmtId="0" fontId="41" fillId="0" borderId="76" xfId="0" applyFont="1" applyBorder="1" applyAlignment="1" applyProtection="1">
      <alignment vertical="center" wrapText="1"/>
      <protection locked="0"/>
    </xf>
    <xf numFmtId="44" fontId="41" fillId="0" borderId="146" xfId="3" applyFont="1" applyFill="1" applyBorder="1" applyAlignment="1" applyProtection="1">
      <alignment horizontal="right" vertical="top" wrapText="1"/>
      <protection hidden="1"/>
    </xf>
    <xf numFmtId="44" fontId="41" fillId="0" borderId="124" xfId="3" applyFont="1" applyFill="1" applyBorder="1" applyAlignment="1" applyProtection="1">
      <alignment horizontal="right" vertical="top" wrapText="1"/>
      <protection hidden="1"/>
    </xf>
    <xf numFmtId="44" fontId="41" fillId="0" borderId="74" xfId="3" applyFont="1" applyFill="1" applyBorder="1" applyAlignment="1" applyProtection="1">
      <alignment horizontal="right" vertical="top" wrapText="1"/>
      <protection hidden="1"/>
    </xf>
    <xf numFmtId="0" fontId="41" fillId="0" borderId="0" xfId="0" applyFont="1" applyAlignment="1" applyProtection="1">
      <alignment vertical="center" wrapText="1"/>
      <protection locked="0"/>
    </xf>
    <xf numFmtId="44" fontId="41" fillId="0" borderId="73" xfId="3" applyFont="1" applyFill="1" applyBorder="1" applyAlignment="1" applyProtection="1">
      <alignment horizontal="right" vertical="center" wrapText="1"/>
      <protection locked="0" hidden="1"/>
    </xf>
    <xf numFmtId="44" fontId="41" fillId="0" borderId="77" xfId="3" applyFont="1" applyFill="1" applyBorder="1" applyAlignment="1" applyProtection="1">
      <alignment horizontal="right" vertical="center" wrapText="1"/>
      <protection locked="0" hidden="1"/>
    </xf>
    <xf numFmtId="0" fontId="41" fillId="0" borderId="145" xfId="0" applyFont="1" applyBorder="1" applyAlignment="1" applyProtection="1">
      <alignment vertical="top" wrapText="1"/>
      <protection locked="0"/>
    </xf>
    <xf numFmtId="0" fontId="41" fillId="0" borderId="6" xfId="0" applyFont="1" applyBorder="1" applyAlignment="1" applyProtection="1">
      <alignment vertical="center" wrapText="1"/>
      <protection locked="0"/>
    </xf>
    <xf numFmtId="0" fontId="41" fillId="0" borderId="4" xfId="0" applyFont="1" applyBorder="1" applyAlignment="1" applyProtection="1">
      <alignment vertical="center" wrapText="1"/>
      <protection locked="0"/>
    </xf>
    <xf numFmtId="0" fontId="41" fillId="0" borderId="140" xfId="0" applyFont="1" applyBorder="1" applyAlignment="1" applyProtection="1">
      <alignment horizontal="left" vertical="top" wrapText="1"/>
      <protection locked="0"/>
    </xf>
    <xf numFmtId="0" fontId="41" fillId="0" borderId="125" xfId="0" applyFont="1" applyBorder="1" applyAlignment="1" applyProtection="1">
      <alignment vertical="center" wrapText="1"/>
      <protection locked="0"/>
    </xf>
    <xf numFmtId="0" fontId="41" fillId="0" borderId="143" xfId="0" applyFont="1" applyBorder="1" applyAlignment="1" applyProtection="1">
      <alignment vertical="top" wrapText="1"/>
      <protection locked="0"/>
    </xf>
    <xf numFmtId="0" fontId="40" fillId="0" borderId="76" xfId="0" applyFont="1" applyBorder="1" applyAlignment="1" applyProtection="1">
      <alignment horizontal="center" vertical="center" wrapText="1"/>
      <protection locked="0"/>
    </xf>
    <xf numFmtId="2" fontId="41" fillId="0" borderId="1" xfId="3" applyNumberFormat="1" applyFont="1" applyFill="1" applyBorder="1" applyAlignment="1" applyProtection="1">
      <alignment horizontal="right" vertical="center" wrapText="1"/>
      <protection locked="0" hidden="1"/>
    </xf>
    <xf numFmtId="2" fontId="41" fillId="0" borderId="74" xfId="3" applyNumberFormat="1" applyFont="1" applyFill="1" applyBorder="1" applyAlignment="1" applyProtection="1">
      <alignment horizontal="right" vertical="center" wrapText="1"/>
      <protection locked="0" hidden="1"/>
    </xf>
    <xf numFmtId="2" fontId="41" fillId="0" borderId="121" xfId="0" applyNumberFormat="1" applyFont="1" applyBorder="1" applyAlignment="1" applyProtection="1">
      <alignment horizontal="right" vertical="center" wrapText="1"/>
      <protection locked="0" hidden="1"/>
    </xf>
    <xf numFmtId="0" fontId="40" fillId="0" borderId="74" xfId="0" applyFont="1" applyBorder="1" applyAlignment="1" applyProtection="1">
      <alignment horizontal="center" vertical="center" wrapText="1"/>
      <protection locked="0"/>
    </xf>
    <xf numFmtId="0" fontId="40" fillId="0" borderId="74" xfId="0" applyFont="1" applyBorder="1" applyAlignment="1" applyProtection="1">
      <alignment horizontal="left" vertical="center" wrapText="1"/>
      <protection locked="0"/>
    </xf>
    <xf numFmtId="0" fontId="40" fillId="0" borderId="2" xfId="0" applyFont="1" applyBorder="1" applyAlignment="1" applyProtection="1">
      <alignment horizontal="center" vertical="center" wrapText="1"/>
      <protection locked="0"/>
    </xf>
    <xf numFmtId="2" fontId="41" fillId="0" borderId="75" xfId="0" applyNumberFormat="1" applyFont="1" applyBorder="1" applyAlignment="1" applyProtection="1">
      <alignment horizontal="right" vertical="center" wrapText="1"/>
      <protection locked="0" hidden="1"/>
    </xf>
    <xf numFmtId="2" fontId="41" fillId="0" borderId="128" xfId="0" applyNumberFormat="1" applyFont="1" applyBorder="1" applyAlignment="1" applyProtection="1">
      <alignment horizontal="right" vertical="center" wrapText="1"/>
      <protection locked="0" hidden="1"/>
    </xf>
    <xf numFmtId="2" fontId="44" fillId="0" borderId="76" xfId="0" applyNumberFormat="1" applyFont="1" applyBorder="1" applyAlignment="1" applyProtection="1">
      <alignment vertical="center" wrapText="1"/>
      <protection locked="0" hidden="1"/>
    </xf>
    <xf numFmtId="2" fontId="41" fillId="0" borderId="8" xfId="0" applyNumberFormat="1" applyFont="1" applyBorder="1" applyAlignment="1" applyProtection="1">
      <alignment vertical="center" wrapText="1"/>
      <protection locked="0" hidden="1"/>
    </xf>
    <xf numFmtId="2" fontId="41" fillId="0" borderId="120" xfId="0" applyNumberFormat="1" applyFont="1" applyBorder="1" applyAlignment="1" applyProtection="1">
      <alignment vertical="center" wrapText="1"/>
      <protection locked="0" hidden="1"/>
    </xf>
    <xf numFmtId="0" fontId="41" fillId="0" borderId="30" xfId="0" applyFont="1" applyBorder="1" applyAlignment="1" applyProtection="1">
      <alignment horizontal="left" vertical="top" wrapText="1"/>
      <protection locked="0"/>
    </xf>
    <xf numFmtId="44" fontId="41" fillId="0" borderId="129" xfId="3" applyFont="1" applyFill="1" applyBorder="1" applyAlignment="1" applyProtection="1">
      <alignment horizontal="right" vertical="center" wrapText="1"/>
      <protection locked="0" hidden="1"/>
    </xf>
    <xf numFmtId="44" fontId="41" fillId="0" borderId="128" xfId="3" applyFont="1" applyFill="1" applyBorder="1" applyAlignment="1" applyProtection="1">
      <alignment horizontal="right" vertical="center" wrapText="1"/>
      <protection locked="0" hidden="1"/>
    </xf>
    <xf numFmtId="44" fontId="41" fillId="0" borderId="124" xfId="3" applyFont="1" applyFill="1" applyBorder="1" applyAlignment="1" applyProtection="1">
      <alignment horizontal="right" vertical="center" wrapText="1"/>
      <protection locked="0" hidden="1"/>
    </xf>
    <xf numFmtId="2" fontId="41" fillId="0" borderId="121" xfId="3" applyNumberFormat="1" applyFont="1" applyFill="1" applyBorder="1" applyAlignment="1" applyProtection="1">
      <alignment horizontal="right" vertical="center" wrapText="1"/>
      <protection locked="0" hidden="1"/>
    </xf>
    <xf numFmtId="0" fontId="40" fillId="0" borderId="75" xfId="0" applyFont="1" applyBorder="1" applyAlignment="1" applyProtection="1">
      <alignment horizontal="left" vertical="center" wrapText="1"/>
      <protection locked="0"/>
    </xf>
    <xf numFmtId="0" fontId="40" fillId="0" borderId="31" xfId="0" applyFont="1" applyBorder="1" applyAlignment="1" applyProtection="1">
      <alignment horizontal="center" vertical="center" wrapText="1"/>
      <protection locked="0"/>
    </xf>
    <xf numFmtId="0" fontId="41" fillId="0" borderId="83" xfId="0" applyFont="1" applyBorder="1" applyAlignment="1" applyProtection="1">
      <alignment vertical="center" wrapText="1"/>
      <protection locked="0"/>
    </xf>
    <xf numFmtId="0" fontId="41" fillId="0" borderId="77" xfId="0" applyFont="1" applyBorder="1" applyAlignment="1" applyProtection="1">
      <alignment vertical="center" wrapText="1"/>
      <protection locked="0"/>
    </xf>
    <xf numFmtId="0" fontId="41" fillId="0" borderId="77" xfId="0" applyFont="1" applyBorder="1" applyAlignment="1" applyProtection="1">
      <alignment vertical="top" wrapText="1"/>
      <protection locked="0"/>
    </xf>
    <xf numFmtId="0" fontId="41" fillId="0" borderId="126" xfId="0" applyFont="1" applyBorder="1" applyAlignment="1" applyProtection="1">
      <alignment vertical="top" wrapText="1"/>
      <protection locked="0"/>
    </xf>
    <xf numFmtId="0" fontId="41" fillId="0" borderId="126" xfId="0" applyFont="1" applyBorder="1" applyAlignment="1" applyProtection="1">
      <alignment vertical="center" wrapText="1"/>
      <protection locked="0"/>
    </xf>
    <xf numFmtId="0" fontId="41" fillId="0" borderId="0" xfId="0" applyFont="1" applyAlignment="1" applyProtection="1">
      <alignment horizontal="left" vertical="top" wrapText="1"/>
      <protection locked="0"/>
    </xf>
    <xf numFmtId="0" fontId="41" fillId="0" borderId="77" xfId="0" applyFont="1" applyBorder="1" applyAlignment="1" applyProtection="1">
      <alignment horizontal="left" vertical="top" wrapText="1"/>
      <protection locked="0"/>
    </xf>
    <xf numFmtId="0" fontId="41" fillId="0" borderId="138" xfId="0" applyFont="1" applyBorder="1" applyAlignment="1" applyProtection="1">
      <alignment vertical="top" wrapText="1"/>
      <protection locked="0"/>
    </xf>
    <xf numFmtId="0" fontId="40" fillId="0" borderId="74" xfId="0" applyFont="1" applyBorder="1" applyAlignment="1" applyProtection="1">
      <alignment horizontal="right" vertical="center" wrapText="1"/>
      <protection locked="0"/>
    </xf>
    <xf numFmtId="44" fontId="41" fillId="0" borderId="6" xfId="3" applyFont="1" applyFill="1" applyBorder="1" applyAlignment="1" applyProtection="1">
      <alignment horizontal="right" vertical="center" wrapText="1"/>
      <protection locked="0" hidden="1"/>
    </xf>
    <xf numFmtId="44" fontId="41" fillId="0" borderId="2" xfId="3" applyFont="1" applyFill="1" applyBorder="1" applyAlignment="1" applyProtection="1">
      <alignment horizontal="right" vertical="center" wrapText="1"/>
      <protection locked="0" hidden="1"/>
    </xf>
    <xf numFmtId="44" fontId="41" fillId="0" borderId="122" xfId="3" applyFont="1" applyFill="1" applyBorder="1" applyAlignment="1" applyProtection="1">
      <alignment horizontal="right" vertical="center" wrapText="1"/>
      <protection locked="0" hidden="1"/>
    </xf>
    <xf numFmtId="2" fontId="41" fillId="0" borderId="73" xfId="0" applyNumberFormat="1" applyFont="1" applyBorder="1" applyAlignment="1" applyProtection="1">
      <alignment horizontal="right" vertical="center" wrapText="1"/>
      <protection locked="0" hidden="1"/>
    </xf>
    <xf numFmtId="2" fontId="41" fillId="0" borderId="77" xfId="0" applyNumberFormat="1" applyFont="1" applyBorder="1" applyAlignment="1" applyProtection="1">
      <alignment horizontal="right" vertical="center" wrapText="1"/>
      <protection locked="0" hidden="1"/>
    </xf>
    <xf numFmtId="0" fontId="43" fillId="0" borderId="74" xfId="0" applyFont="1" applyBorder="1" applyAlignment="1" applyProtection="1">
      <alignment horizontal="right" vertical="center" wrapText="1"/>
      <protection locked="0"/>
    </xf>
    <xf numFmtId="8" fontId="41" fillId="0" borderId="6" xfId="0" applyNumberFormat="1" applyFont="1" applyBorder="1" applyAlignment="1" applyProtection="1">
      <alignment horizontal="right" vertical="center" wrapText="1"/>
      <protection locked="0" hidden="1"/>
    </xf>
    <xf numFmtId="8" fontId="41" fillId="0" borderId="122" xfId="0" applyNumberFormat="1" applyFont="1" applyBorder="1" applyAlignment="1" applyProtection="1">
      <alignment horizontal="right" vertical="center" wrapText="1"/>
      <protection locked="0" hidden="1"/>
    </xf>
    <xf numFmtId="0" fontId="45" fillId="0" borderId="1" xfId="0" applyFont="1" applyBorder="1" applyAlignment="1" applyProtection="1">
      <alignment vertical="center" wrapText="1"/>
      <protection locked="0"/>
    </xf>
    <xf numFmtId="2" fontId="40" fillId="0" borderId="135" xfId="0" applyNumberFormat="1" applyFont="1" applyBorder="1" applyAlignment="1" applyProtection="1">
      <alignment horizontal="center" vertical="center" wrapText="1"/>
      <protection locked="0" hidden="1"/>
    </xf>
    <xf numFmtId="2" fontId="41" fillId="0" borderId="31" xfId="0" applyNumberFormat="1" applyFont="1" applyBorder="1" applyAlignment="1" applyProtection="1">
      <alignment horizontal="right" vertical="center" wrapText="1"/>
      <protection locked="0" hidden="1"/>
    </xf>
    <xf numFmtId="44" fontId="41" fillId="0" borderId="136" xfId="3" applyFont="1" applyFill="1" applyBorder="1" applyAlignment="1" applyProtection="1">
      <alignment horizontal="right" vertical="center" wrapText="1"/>
      <protection locked="0" hidden="1"/>
    </xf>
    <xf numFmtId="2" fontId="41" fillId="0" borderId="126" xfId="0" applyNumberFormat="1" applyFont="1" applyBorder="1" applyAlignment="1" applyProtection="1">
      <alignment horizontal="right" vertical="center" wrapText="1"/>
      <protection locked="0" hidden="1"/>
    </xf>
    <xf numFmtId="44" fontId="41" fillId="0" borderId="74" xfId="3" applyFont="1" applyFill="1" applyBorder="1" applyAlignment="1" applyProtection="1">
      <alignment horizontal="right" vertical="center" wrapText="1"/>
      <protection hidden="1"/>
    </xf>
    <xf numFmtId="0" fontId="40" fillId="0" borderId="4" xfId="0" applyFont="1" applyBorder="1" applyAlignment="1" applyProtection="1">
      <alignment horizontal="right" vertical="center" wrapText="1"/>
      <protection locked="0"/>
    </xf>
    <xf numFmtId="44" fontId="41" fillId="0" borderId="76" xfId="3" applyFont="1" applyFill="1" applyBorder="1" applyAlignment="1" applyProtection="1">
      <alignment horizontal="right" vertical="top" wrapText="1"/>
      <protection locked="0" hidden="1"/>
    </xf>
    <xf numFmtId="0" fontId="40" fillId="0" borderId="129" xfId="0" applyFont="1" applyBorder="1" applyAlignment="1" applyProtection="1">
      <alignment horizontal="left" vertical="center" wrapText="1"/>
      <protection locked="0"/>
    </xf>
    <xf numFmtId="44" fontId="41" fillId="0" borderId="31" xfId="3" applyFont="1" applyFill="1" applyBorder="1" applyAlignment="1" applyProtection="1">
      <alignment horizontal="right" vertical="top" wrapText="1"/>
      <protection hidden="1"/>
    </xf>
    <xf numFmtId="44" fontId="41" fillId="0" borderId="123" xfId="3" applyFont="1" applyFill="1" applyBorder="1" applyAlignment="1" applyProtection="1">
      <alignment horizontal="right" vertical="top" wrapText="1"/>
      <protection locked="0" hidden="1"/>
    </xf>
    <xf numFmtId="0" fontId="43" fillId="0" borderId="124" xfId="0" applyFont="1" applyBorder="1" applyAlignment="1" applyProtection="1">
      <alignment horizontal="left" vertical="center" wrapText="1"/>
      <protection locked="0"/>
    </xf>
    <xf numFmtId="2" fontId="41" fillId="0" borderId="5" xfId="0" applyNumberFormat="1" applyFont="1" applyBorder="1" applyAlignment="1" applyProtection="1">
      <alignment horizontal="right" vertical="center" wrapText="1"/>
      <protection locked="0" hidden="1"/>
    </xf>
    <xf numFmtId="2" fontId="41" fillId="0" borderId="2" xfId="0" applyNumberFormat="1" applyFont="1" applyBorder="1" applyAlignment="1" applyProtection="1">
      <alignment horizontal="right" vertical="center" wrapText="1"/>
      <protection locked="0" hidden="1"/>
    </xf>
    <xf numFmtId="2" fontId="41" fillId="0" borderId="6" xfId="0" applyNumberFormat="1" applyFont="1" applyBorder="1" applyAlignment="1" applyProtection="1">
      <alignment horizontal="right" vertical="center" wrapText="1"/>
      <protection locked="0" hidden="1"/>
    </xf>
    <xf numFmtId="0" fontId="40" fillId="0" borderId="0" xfId="0" applyFont="1" applyAlignment="1" applyProtection="1">
      <alignment horizontal="left" vertical="center" wrapText="1"/>
      <protection locked="0"/>
    </xf>
    <xf numFmtId="2" fontId="47" fillId="0" borderId="0" xfId="0" applyNumberFormat="1" applyFont="1" applyAlignment="1" applyProtection="1">
      <alignment horizontal="right" vertical="center" wrapText="1"/>
      <protection locked="0" hidden="1"/>
    </xf>
    <xf numFmtId="2" fontId="48" fillId="0" borderId="8" xfId="0" applyNumberFormat="1" applyFont="1" applyBorder="1" applyAlignment="1" applyProtection="1">
      <alignment horizontal="right" vertical="center" wrapText="1"/>
      <protection locked="0" hidden="1"/>
    </xf>
    <xf numFmtId="2" fontId="48" fillId="0" borderId="132" xfId="0" applyNumberFormat="1" applyFont="1" applyBorder="1" applyAlignment="1" applyProtection="1">
      <alignment horizontal="right" vertical="center" wrapText="1"/>
      <protection locked="0" hidden="1"/>
    </xf>
    <xf numFmtId="0" fontId="40" fillId="0" borderId="133" xfId="0" applyFont="1" applyBorder="1" applyAlignment="1" applyProtection="1">
      <alignment horizontal="left" vertical="center" wrapText="1"/>
      <protection locked="0"/>
    </xf>
    <xf numFmtId="0" fontId="40" fillId="0" borderId="132" xfId="0" applyFont="1" applyBorder="1" applyAlignment="1" applyProtection="1">
      <alignment horizontal="center" vertical="center" wrapText="1"/>
      <protection locked="0"/>
    </xf>
    <xf numFmtId="2" fontId="41" fillId="0" borderId="83" xfId="0" applyNumberFormat="1" applyFont="1" applyBorder="1" applyAlignment="1" applyProtection="1">
      <alignment horizontal="right" vertical="center" wrapText="1" indent="4"/>
      <protection locked="0" hidden="1"/>
    </xf>
    <xf numFmtId="2" fontId="41" fillId="0" borderId="130" xfId="0" applyNumberFormat="1" applyFont="1" applyBorder="1" applyAlignment="1" applyProtection="1">
      <alignment horizontal="right" vertical="center" wrapText="1"/>
      <protection locked="0" hidden="1"/>
    </xf>
    <xf numFmtId="2" fontId="41" fillId="0" borderId="3" xfId="0" applyNumberFormat="1" applyFont="1" applyBorder="1" applyAlignment="1" applyProtection="1">
      <alignment horizontal="right" vertical="center" wrapText="1"/>
      <protection locked="0" hidden="1"/>
    </xf>
    <xf numFmtId="2" fontId="41" fillId="0" borderId="1" xfId="0" applyNumberFormat="1" applyFont="1" applyBorder="1" applyAlignment="1" applyProtection="1">
      <alignment horizontal="right" vertical="center" wrapText="1" indent="4"/>
      <protection locked="0" hidden="1"/>
    </xf>
    <xf numFmtId="2" fontId="41" fillId="0" borderId="0" xfId="0" applyNumberFormat="1" applyFont="1" applyAlignment="1" applyProtection="1">
      <alignment horizontal="right" vertical="center" wrapText="1" indent="4"/>
      <protection locked="0" hidden="1"/>
    </xf>
    <xf numFmtId="0" fontId="41" fillId="0" borderId="6" xfId="0" applyFont="1" applyBorder="1" applyAlignment="1" applyProtection="1">
      <alignment horizontal="left" vertical="center" wrapText="1"/>
      <protection locked="0"/>
    </xf>
    <xf numFmtId="2" fontId="41" fillId="0" borderId="125" xfId="0" applyNumberFormat="1" applyFont="1" applyBorder="1" applyAlignment="1" applyProtection="1">
      <alignment horizontal="right" vertical="center" wrapText="1"/>
      <protection locked="0" hidden="1"/>
    </xf>
    <xf numFmtId="2" fontId="41" fillId="0" borderId="0" xfId="0" applyNumberFormat="1" applyFont="1" applyAlignment="1" applyProtection="1">
      <alignment horizontal="right" vertical="center"/>
      <protection locked="0" hidden="1"/>
    </xf>
    <xf numFmtId="2" fontId="41" fillId="0" borderId="1" xfId="0" applyNumberFormat="1" applyFont="1" applyBorder="1" applyAlignment="1" applyProtection="1">
      <alignment horizontal="right" vertical="center"/>
      <protection locked="0" hidden="1"/>
    </xf>
    <xf numFmtId="2" fontId="41" fillId="0" borderId="74" xfId="0" applyNumberFormat="1" applyFont="1" applyBorder="1" applyAlignment="1" applyProtection="1">
      <alignment horizontal="right" vertical="center" wrapText="1"/>
      <protection locked="0" hidden="1"/>
    </xf>
    <xf numFmtId="2" fontId="45" fillId="0" borderId="6" xfId="0" applyNumberFormat="1" applyFont="1" applyBorder="1" applyAlignment="1" applyProtection="1">
      <alignment horizontal="right" vertical="center" wrapText="1"/>
      <protection locked="0" hidden="1"/>
    </xf>
    <xf numFmtId="2" fontId="45" fillId="0" borderId="1" xfId="0" applyNumberFormat="1" applyFont="1" applyBorder="1" applyAlignment="1" applyProtection="1">
      <alignment horizontal="right" vertical="center" wrapText="1"/>
      <protection locked="0" hidden="1"/>
    </xf>
    <xf numFmtId="0" fontId="45" fillId="0" borderId="74" xfId="0" applyFont="1" applyBorder="1" applyAlignment="1" applyProtection="1">
      <alignment vertical="center" wrapText="1"/>
      <protection locked="0"/>
    </xf>
    <xf numFmtId="2" fontId="45" fillId="0" borderId="74" xfId="0" applyNumberFormat="1" applyFont="1" applyBorder="1" applyAlignment="1" applyProtection="1">
      <alignment horizontal="right" vertical="center" wrapText="1"/>
      <protection locked="0" hidden="1"/>
    </xf>
    <xf numFmtId="2" fontId="45" fillId="0" borderId="0" xfId="0" applyNumberFormat="1" applyFont="1" applyAlignment="1" applyProtection="1">
      <alignment horizontal="right" vertical="center" wrapText="1"/>
      <protection locked="0" hidden="1"/>
    </xf>
    <xf numFmtId="0" fontId="39" fillId="0" borderId="0" xfId="0" applyFont="1" applyAlignment="1" applyProtection="1">
      <alignment vertical="center"/>
      <protection locked="0"/>
    </xf>
    <xf numFmtId="0" fontId="51" fillId="0" borderId="1" xfId="4" applyFont="1" applyFill="1" applyBorder="1" applyAlignment="1" applyProtection="1">
      <alignment horizontal="left" vertical="center" wrapText="1"/>
      <protection locked="0"/>
    </xf>
    <xf numFmtId="0" fontId="40" fillId="0" borderId="131" xfId="5" applyFont="1" applyFill="1" applyBorder="1" applyAlignment="1" applyProtection="1">
      <alignment horizontal="center" vertical="center" wrapText="1"/>
      <protection locked="0"/>
    </xf>
    <xf numFmtId="0" fontId="49" fillId="0" borderId="0" xfId="0" applyFont="1" applyProtection="1">
      <protection locked="0"/>
    </xf>
    <xf numFmtId="0" fontId="40" fillId="0" borderId="122" xfId="0" applyFont="1" applyBorder="1" applyAlignment="1" applyProtection="1">
      <alignment horizontal="center" vertical="center" wrapText="1"/>
      <protection locked="0" hidden="1"/>
    </xf>
    <xf numFmtId="0" fontId="40" fillId="0" borderId="6" xfId="0" applyFont="1" applyBorder="1" applyAlignment="1" applyProtection="1">
      <alignment horizontal="center" vertical="center" wrapText="1"/>
      <protection locked="0" hidden="1"/>
    </xf>
    <xf numFmtId="44" fontId="40" fillId="0" borderId="6" xfId="3" applyFont="1" applyFill="1" applyBorder="1" applyAlignment="1" applyProtection="1">
      <alignment horizontal="center" vertical="center" wrapText="1"/>
      <protection locked="0" hidden="1"/>
    </xf>
    <xf numFmtId="0" fontId="40" fillId="0" borderId="139" xfId="0" applyFont="1" applyBorder="1" applyAlignment="1" applyProtection="1">
      <alignment horizontal="center" vertical="center" wrapText="1"/>
      <protection locked="0" hidden="1"/>
    </xf>
    <xf numFmtId="0" fontId="39" fillId="0" borderId="74" xfId="0" applyFont="1" applyBorder="1" applyAlignment="1" applyProtection="1">
      <alignment horizontal="right" vertical="center" wrapText="1"/>
      <protection locked="0"/>
    </xf>
    <xf numFmtId="0" fontId="48" fillId="0" borderId="57" xfId="0" applyFont="1" applyBorder="1" applyAlignment="1" applyProtection="1">
      <alignment horizontal="left" vertical="center" wrapText="1"/>
      <protection locked="0"/>
    </xf>
    <xf numFmtId="0" fontId="48" fillId="0" borderId="0" xfId="0" applyFont="1" applyAlignment="1" applyProtection="1">
      <alignment vertical="center" wrapText="1"/>
      <protection locked="0"/>
    </xf>
    <xf numFmtId="0" fontId="49" fillId="0" borderId="0" xfId="0" applyFont="1" applyAlignment="1" applyProtection="1">
      <alignment horizontal="left" vertical="top"/>
      <protection locked="0"/>
    </xf>
    <xf numFmtId="0" fontId="39" fillId="0" borderId="0" xfId="0" applyFont="1" applyAlignment="1" applyProtection="1">
      <alignment vertical="center" wrapText="1"/>
      <protection locked="0"/>
    </xf>
    <xf numFmtId="0" fontId="39" fillId="0" borderId="0" xfId="0" applyFont="1" applyAlignment="1" applyProtection="1">
      <alignment horizontal="center" vertical="center" wrapText="1"/>
      <protection locked="0"/>
    </xf>
    <xf numFmtId="0" fontId="43" fillId="0" borderId="124" xfId="5" applyFont="1" applyFill="1" applyBorder="1" applyAlignment="1" applyProtection="1">
      <alignment horizontal="center" vertical="center" wrapText="1"/>
      <protection locked="0"/>
    </xf>
    <xf numFmtId="0" fontId="43" fillId="0" borderId="0" xfId="5" applyFont="1" applyFill="1" applyBorder="1" applyAlignment="1" applyProtection="1">
      <alignment horizontal="center" vertical="center" wrapText="1"/>
      <protection locked="0"/>
    </xf>
    <xf numFmtId="0" fontId="40" fillId="0" borderId="74" xfId="5" applyFont="1" applyFill="1" applyBorder="1" applyAlignment="1" applyProtection="1">
      <alignment horizontal="center" vertical="center" wrapText="1"/>
      <protection locked="0"/>
    </xf>
    <xf numFmtId="0" fontId="52" fillId="0" borderId="6" xfId="0" applyFont="1" applyBorder="1" applyAlignment="1" applyProtection="1">
      <alignment horizontal="center" vertical="center"/>
      <protection locked="0"/>
    </xf>
    <xf numFmtId="0" fontId="40" fillId="0" borderId="6" xfId="5" applyFont="1" applyFill="1" applyBorder="1" applyAlignment="1" applyProtection="1">
      <alignment horizontal="center" vertical="center" wrapText="1"/>
      <protection locked="0" hidden="1"/>
    </xf>
    <xf numFmtId="0" fontId="40" fillId="0" borderId="6" xfId="5" applyFont="1" applyFill="1" applyBorder="1" applyAlignment="1" applyProtection="1">
      <alignment horizontal="center" vertical="center" wrapText="1"/>
      <protection locked="0"/>
    </xf>
    <xf numFmtId="0" fontId="40" fillId="0" borderId="2" xfId="5" applyFont="1" applyFill="1" applyBorder="1" applyAlignment="1" applyProtection="1">
      <alignment horizontal="center" vertical="center" wrapText="1"/>
      <protection locked="0"/>
    </xf>
    <xf numFmtId="0" fontId="40" fillId="0" borderId="0" xfId="5" applyFont="1" applyFill="1" applyBorder="1" applyAlignment="1" applyProtection="1">
      <alignment horizontal="center" vertical="top" wrapText="1"/>
      <protection locked="0"/>
    </xf>
    <xf numFmtId="0" fontId="53" fillId="0" borderId="74" xfId="0" applyFont="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48" fillId="0" borderId="0" xfId="0" applyFont="1" applyAlignment="1" applyProtection="1">
      <alignment horizontal="left" vertical="top"/>
      <protection locked="0"/>
    </xf>
    <xf numFmtId="0" fontId="40" fillId="0" borderId="129" xfId="0" applyFont="1" applyBorder="1" applyAlignment="1" applyProtection="1">
      <alignment horizontal="center" vertical="center" wrapText="1"/>
      <protection locked="0" hidden="1"/>
    </xf>
    <xf numFmtId="0" fontId="40" fillId="0" borderId="8" xfId="0" applyFont="1" applyBorder="1" applyAlignment="1" applyProtection="1">
      <alignment horizontal="center" vertical="center" wrapText="1"/>
      <protection locked="0" hidden="1"/>
    </xf>
    <xf numFmtId="44" fontId="40" fillId="0" borderId="8" xfId="3" applyFont="1" applyFill="1" applyBorder="1" applyAlignment="1" applyProtection="1">
      <alignment horizontal="center" vertical="center" wrapText="1"/>
      <protection locked="0" hidden="1"/>
    </xf>
    <xf numFmtId="0" fontId="40" fillId="0" borderId="120" xfId="0" applyFont="1" applyBorder="1" applyAlignment="1" applyProtection="1">
      <alignment horizontal="center" vertical="center" wrapText="1"/>
      <protection locked="0" hidden="1"/>
    </xf>
    <xf numFmtId="0" fontId="40" fillId="0" borderId="0" xfId="0" applyFont="1" applyAlignment="1" applyProtection="1">
      <alignment horizontal="center" vertical="center" wrapText="1"/>
      <protection locked="0" hidden="1"/>
    </xf>
    <xf numFmtId="44" fontId="41" fillId="0" borderId="73" xfId="3" applyFont="1" applyFill="1" applyBorder="1" applyAlignment="1" applyProtection="1">
      <alignment vertical="center" wrapText="1"/>
      <protection locked="0" hidden="1"/>
    </xf>
    <xf numFmtId="2" fontId="41" fillId="0" borderId="73" xfId="3" applyNumberFormat="1" applyFont="1" applyFill="1" applyBorder="1" applyAlignment="1" applyProtection="1">
      <alignment vertical="center" wrapText="1"/>
      <protection locked="0" hidden="1"/>
    </xf>
    <xf numFmtId="2" fontId="41" fillId="0" borderId="125" xfId="3" applyNumberFormat="1" applyFont="1" applyFill="1" applyBorder="1" applyAlignment="1" applyProtection="1">
      <alignment vertical="center" wrapText="1"/>
      <protection locked="0" hidden="1"/>
    </xf>
    <xf numFmtId="9" fontId="41" fillId="0" borderId="73" xfId="2" applyFont="1" applyFill="1" applyBorder="1" applyAlignment="1" applyProtection="1">
      <alignment vertical="center" wrapText="1"/>
      <protection locked="0" hidden="1"/>
    </xf>
    <xf numFmtId="9" fontId="41" fillId="0" borderId="125" xfId="2" applyFont="1" applyFill="1" applyBorder="1" applyAlignment="1" applyProtection="1">
      <alignment vertical="center" wrapText="1"/>
      <protection locked="0" hidden="1"/>
    </xf>
    <xf numFmtId="44" fontId="41" fillId="0" borderId="7" xfId="3" applyFont="1" applyFill="1" applyBorder="1" applyAlignment="1" applyProtection="1">
      <alignment horizontal="left" vertical="top"/>
      <protection locked="0" hidden="1"/>
    </xf>
    <xf numFmtId="44" fontId="49" fillId="0" borderId="0" xfId="3" applyFont="1" applyFill="1" applyBorder="1" applyProtection="1">
      <protection locked="0" hidden="1"/>
    </xf>
    <xf numFmtId="44" fontId="41" fillId="0" borderId="7" xfId="3" applyFont="1" applyFill="1" applyBorder="1" applyAlignment="1" applyProtection="1">
      <alignment horizontal="left" vertical="top"/>
      <protection hidden="1"/>
    </xf>
    <xf numFmtId="44" fontId="41" fillId="0" borderId="0" xfId="3" applyFont="1" applyFill="1" applyBorder="1" applyAlignment="1" applyProtection="1">
      <alignment horizontal="left" vertical="top"/>
      <protection hidden="1"/>
    </xf>
    <xf numFmtId="4" fontId="41" fillId="0" borderId="73" xfId="3" applyNumberFormat="1" applyFont="1" applyFill="1" applyBorder="1" applyAlignment="1" applyProtection="1">
      <alignment vertical="center" wrapText="1"/>
      <protection locked="0" hidden="1"/>
    </xf>
    <xf numFmtId="4" fontId="41" fillId="0" borderId="125" xfId="3" applyNumberFormat="1" applyFont="1" applyFill="1" applyBorder="1" applyAlignment="1" applyProtection="1">
      <alignment vertical="center" wrapText="1"/>
      <protection locked="0" hidden="1"/>
    </xf>
    <xf numFmtId="10" fontId="41" fillId="0" borderId="73" xfId="2" applyNumberFormat="1" applyFont="1" applyFill="1" applyBorder="1" applyAlignment="1" applyProtection="1">
      <alignment vertical="center" wrapText="1"/>
      <protection locked="0" hidden="1"/>
    </xf>
    <xf numFmtId="10" fontId="41" fillId="0" borderId="31" xfId="2" applyNumberFormat="1" applyFont="1" applyFill="1" applyBorder="1" applyProtection="1">
      <protection locked="0" hidden="1"/>
    </xf>
    <xf numFmtId="44" fontId="41" fillId="0" borderId="8" xfId="3" applyFont="1" applyFill="1" applyBorder="1" applyAlignment="1" applyProtection="1">
      <alignment horizontal="left" vertical="top"/>
      <protection locked="0" hidden="1"/>
    </xf>
    <xf numFmtId="0" fontId="44" fillId="0" borderId="74" xfId="0" applyFont="1" applyBorder="1" applyAlignment="1" applyProtection="1">
      <alignment vertical="center" wrapText="1"/>
      <protection locked="0" hidden="1"/>
    </xf>
    <xf numFmtId="0" fontId="44" fillId="0" borderId="6" xfId="0" applyFont="1" applyBorder="1" applyAlignment="1" applyProtection="1">
      <alignment vertical="center" wrapText="1"/>
      <protection locked="0" hidden="1"/>
    </xf>
    <xf numFmtId="0" fontId="44" fillId="0" borderId="139" xfId="0" applyFont="1" applyBorder="1" applyAlignment="1" applyProtection="1">
      <alignment vertical="center" wrapText="1"/>
      <protection locked="0" hidden="1"/>
    </xf>
    <xf numFmtId="165" fontId="40" fillId="0" borderId="7" xfId="8" applyNumberFormat="1" applyFont="1" applyFill="1" applyBorder="1" applyAlignment="1" applyProtection="1">
      <alignment horizontal="right" vertical="center" wrapText="1"/>
      <protection locked="0"/>
    </xf>
    <xf numFmtId="4" fontId="41" fillId="0" borderId="0" xfId="3" applyNumberFormat="1" applyFont="1" applyFill="1" applyBorder="1" applyAlignment="1" applyProtection="1">
      <alignment vertical="center" wrapText="1"/>
      <protection locked="0" hidden="1"/>
    </xf>
    <xf numFmtId="44" fontId="41" fillId="0" borderId="125" xfId="3" applyFont="1" applyFill="1" applyBorder="1" applyAlignment="1" applyProtection="1">
      <alignment vertical="center" wrapText="1"/>
      <protection locked="0" hidden="1"/>
    </xf>
    <xf numFmtId="44" fontId="41" fillId="0" borderId="1" xfId="3" applyFont="1" applyFill="1" applyBorder="1" applyAlignment="1" applyProtection="1">
      <alignment horizontal="left" vertical="top"/>
      <protection locked="0" hidden="1"/>
    </xf>
    <xf numFmtId="44" fontId="49" fillId="0" borderId="1" xfId="3" applyFont="1" applyFill="1" applyBorder="1" applyProtection="1">
      <protection locked="0" hidden="1"/>
    </xf>
    <xf numFmtId="44" fontId="41" fillId="0" borderId="0" xfId="3" applyFont="1" applyFill="1" applyBorder="1" applyAlignment="1" applyProtection="1">
      <alignment horizontal="left" vertical="top"/>
      <protection locked="0" hidden="1"/>
    </xf>
    <xf numFmtId="0" fontId="49" fillId="0" borderId="74" xfId="0" applyFont="1" applyBorder="1"/>
    <xf numFmtId="0" fontId="49" fillId="0" borderId="6" xfId="0" applyFont="1" applyBorder="1"/>
    <xf numFmtId="0" fontId="49" fillId="0" borderId="139" xfId="0" applyFont="1" applyBorder="1"/>
    <xf numFmtId="44" fontId="41" fillId="0" borderId="0" xfId="3" applyFont="1" applyFill="1" applyBorder="1" applyAlignment="1" applyProtection="1">
      <alignment vertical="top" wrapText="1"/>
      <protection locked="0"/>
    </xf>
    <xf numFmtId="0" fontId="41" fillId="0" borderId="78" xfId="0" applyFont="1" applyBorder="1" applyAlignment="1" applyProtection="1">
      <alignment vertical="center" wrapText="1"/>
      <protection locked="0"/>
    </xf>
    <xf numFmtId="0" fontId="40" fillId="0" borderId="124" xfId="0" applyFont="1" applyBorder="1" applyAlignment="1" applyProtection="1">
      <alignment vertical="center" wrapText="1"/>
      <protection locked="0"/>
    </xf>
    <xf numFmtId="0" fontId="41" fillId="0" borderId="0" xfId="6" applyFont="1" applyFill="1" applyBorder="1" applyAlignment="1" applyProtection="1">
      <alignment vertical="top"/>
      <protection locked="0"/>
    </xf>
    <xf numFmtId="2" fontId="41" fillId="0" borderId="75" xfId="0" applyNumberFormat="1" applyFont="1" applyBorder="1" applyAlignment="1" applyProtection="1">
      <alignment horizontal="right" vertical="top"/>
      <protection locked="0" hidden="1"/>
    </xf>
    <xf numFmtId="2" fontId="41" fillId="0" borderId="128" xfId="0" applyNumberFormat="1" applyFont="1" applyBorder="1" applyAlignment="1" applyProtection="1">
      <alignment horizontal="right" vertical="top"/>
      <protection locked="0" hidden="1"/>
    </xf>
    <xf numFmtId="43" fontId="41" fillId="0" borderId="1" xfId="1" applyFont="1" applyFill="1" applyBorder="1" applyAlignment="1" applyProtection="1">
      <alignment horizontal="right" vertical="center"/>
      <protection locked="0" hidden="1"/>
    </xf>
    <xf numFmtId="43" fontId="41" fillId="0" borderId="135" xfId="1" applyFont="1" applyFill="1" applyBorder="1" applyAlignment="1" applyProtection="1">
      <alignment horizontal="right" vertical="top"/>
      <protection locked="0" hidden="1"/>
    </xf>
    <xf numFmtId="43" fontId="41" fillId="0" borderId="30" xfId="1" applyFont="1" applyFill="1" applyBorder="1" applyAlignment="1" applyProtection="1">
      <alignment horizontal="right" vertical="center"/>
      <protection locked="0" hidden="1"/>
    </xf>
    <xf numFmtId="44" fontId="41" fillId="0" borderId="0" xfId="3" applyFont="1" applyFill="1" applyBorder="1" applyAlignment="1" applyProtection="1">
      <alignment horizontal="right" vertical="center"/>
      <protection locked="0" hidden="1"/>
    </xf>
    <xf numFmtId="44" fontId="41" fillId="0" borderId="1" xfId="3" applyFont="1" applyFill="1" applyBorder="1" applyAlignment="1" applyProtection="1">
      <alignment horizontal="right" vertical="center"/>
      <protection locked="0" hidden="1"/>
    </xf>
    <xf numFmtId="44" fontId="41" fillId="0" borderId="123" xfId="3" applyFont="1" applyFill="1" applyBorder="1" applyAlignment="1" applyProtection="1">
      <alignment horizontal="right" vertical="top"/>
      <protection locked="0" hidden="1"/>
    </xf>
    <xf numFmtId="44" fontId="41" fillId="0" borderId="7" xfId="3" applyFont="1" applyFill="1" applyBorder="1" applyAlignment="1" applyProtection="1">
      <alignment horizontal="right" vertical="center"/>
      <protection locked="0" hidden="1"/>
    </xf>
    <xf numFmtId="44" fontId="41" fillId="0" borderId="125" xfId="3" applyFont="1" applyFill="1" applyBorder="1" applyAlignment="1" applyProtection="1">
      <alignment horizontal="right"/>
      <protection locked="0" hidden="1"/>
    </xf>
    <xf numFmtId="44" fontId="41" fillId="0" borderId="73" xfId="3" applyFont="1" applyFill="1" applyBorder="1" applyAlignment="1" applyProtection="1">
      <alignment horizontal="right"/>
      <protection locked="0" hidden="1"/>
    </xf>
    <xf numFmtId="44" fontId="41" fillId="0" borderId="77" xfId="3" applyFont="1" applyFill="1" applyBorder="1" applyAlignment="1" applyProtection="1">
      <alignment horizontal="right" vertical="top" wrapText="1"/>
      <protection locked="0" hidden="1"/>
    </xf>
    <xf numFmtId="0" fontId="41" fillId="0" borderId="0" xfId="6" applyFont="1" applyFill="1" applyBorder="1" applyAlignment="1" applyProtection="1">
      <alignment vertical="top" wrapText="1"/>
      <protection locked="0"/>
    </xf>
    <xf numFmtId="44" fontId="41" fillId="0" borderId="121" xfId="3" applyFont="1" applyFill="1" applyBorder="1" applyAlignment="1" applyProtection="1">
      <alignment horizontal="right" vertical="center"/>
      <protection locked="0" hidden="1"/>
    </xf>
    <xf numFmtId="44" fontId="41" fillId="0" borderId="0" xfId="3" applyFont="1" applyFill="1" applyBorder="1" applyAlignment="1" applyProtection="1">
      <alignment horizontal="right"/>
      <protection locked="0" hidden="1"/>
    </xf>
    <xf numFmtId="44" fontId="41" fillId="0" borderId="1" xfId="3" applyFont="1" applyFill="1" applyBorder="1" applyAlignment="1" applyProtection="1">
      <alignment horizontal="right"/>
      <protection locked="0" hidden="1"/>
    </xf>
    <xf numFmtId="44" fontId="41" fillId="0" borderId="121" xfId="3" applyFont="1" applyFill="1" applyBorder="1" applyAlignment="1" applyProtection="1">
      <alignment horizontal="right"/>
      <protection locked="0" hidden="1"/>
    </xf>
    <xf numFmtId="0" fontId="41" fillId="0" borderId="140" xfId="6" applyFont="1" applyFill="1" applyBorder="1" applyAlignment="1" applyProtection="1">
      <alignment vertical="top" wrapText="1"/>
      <protection locked="0"/>
    </xf>
    <xf numFmtId="2" fontId="41" fillId="0" borderId="4" xfId="0" applyNumberFormat="1" applyFont="1" applyBorder="1" applyAlignment="1" applyProtection="1">
      <alignment horizontal="right" vertical="top"/>
      <protection locked="0" hidden="1"/>
    </xf>
    <xf numFmtId="2" fontId="41" fillId="0" borderId="77" xfId="0" applyNumberFormat="1" applyFont="1" applyBorder="1" applyAlignment="1" applyProtection="1">
      <alignment horizontal="right" vertical="top"/>
      <protection locked="0" hidden="1"/>
    </xf>
    <xf numFmtId="2" fontId="41" fillId="0" borderId="7" xfId="0" applyNumberFormat="1" applyFont="1" applyBorder="1" applyAlignment="1" applyProtection="1">
      <alignment horizontal="right" vertical="top"/>
      <protection locked="0" hidden="1"/>
    </xf>
    <xf numFmtId="43" fontId="41" fillId="0" borderId="0" xfId="1" applyFont="1" applyFill="1" applyBorder="1" applyAlignment="1" applyProtection="1">
      <alignment horizontal="right"/>
      <protection locked="0" hidden="1"/>
    </xf>
    <xf numFmtId="43" fontId="41" fillId="0" borderId="4" xfId="1" applyFont="1" applyFill="1" applyBorder="1" applyAlignment="1" applyProtection="1">
      <alignment horizontal="right" vertical="top"/>
      <protection locked="0" hidden="1"/>
    </xf>
    <xf numFmtId="43" fontId="41" fillId="0" borderId="0" xfId="1" applyFont="1" applyFill="1" applyBorder="1" applyAlignment="1" applyProtection="1">
      <alignment horizontal="right" vertical="top" wrapText="1"/>
      <protection locked="0" hidden="1"/>
    </xf>
    <xf numFmtId="43" fontId="41" fillId="0" borderId="7" xfId="1" applyFont="1" applyFill="1" applyBorder="1" applyAlignment="1" applyProtection="1">
      <alignment horizontal="right" vertical="top"/>
      <protection locked="0" hidden="1"/>
    </xf>
    <xf numFmtId="44" fontId="41" fillId="0" borderId="73" xfId="3" applyFont="1" applyFill="1" applyBorder="1" applyAlignment="1" applyProtection="1">
      <alignment horizontal="right" vertical="top"/>
      <protection locked="0" hidden="1"/>
    </xf>
    <xf numFmtId="44" fontId="41" fillId="0" borderId="135" xfId="3" applyFont="1" applyFill="1" applyBorder="1" applyAlignment="1" applyProtection="1">
      <alignment horizontal="right" vertical="top"/>
      <protection locked="0" hidden="1"/>
    </xf>
    <xf numFmtId="44" fontId="41" fillId="0" borderId="7" xfId="3" applyFont="1" applyFill="1" applyBorder="1" applyAlignment="1" applyProtection="1">
      <alignment horizontal="right" vertical="top"/>
      <protection locked="0" hidden="1"/>
    </xf>
    <xf numFmtId="0" fontId="54" fillId="0" borderId="74" xfId="0" applyFont="1" applyBorder="1" applyAlignment="1" applyProtection="1">
      <alignment horizontal="center" wrapText="1"/>
      <protection locked="0"/>
    </xf>
    <xf numFmtId="0" fontId="41" fillId="0" borderId="142" xfId="6" applyFont="1" applyFill="1" applyBorder="1" applyAlignment="1" applyProtection="1">
      <alignment horizontal="left" vertical="center" wrapText="1"/>
      <protection locked="0"/>
    </xf>
    <xf numFmtId="165" fontId="40" fillId="0" borderId="125" xfId="8" applyNumberFormat="1" applyFont="1" applyFill="1" applyBorder="1" applyAlignment="1" applyProtection="1">
      <alignment horizontal="right" vertical="center" wrapText="1"/>
      <protection locked="0"/>
    </xf>
    <xf numFmtId="0" fontId="41" fillId="0" borderId="144" xfId="6" applyFont="1" applyFill="1" applyBorder="1" applyAlignment="1" applyProtection="1">
      <alignment horizontal="left" vertical="top" wrapText="1"/>
      <protection locked="0"/>
    </xf>
    <xf numFmtId="0" fontId="41" fillId="0" borderId="142" xfId="6" applyFont="1" applyFill="1" applyBorder="1" applyAlignment="1" applyProtection="1">
      <alignment vertical="top" wrapText="1"/>
      <protection locked="0"/>
    </xf>
    <xf numFmtId="0" fontId="49" fillId="0" borderId="143" xfId="0" applyFont="1" applyBorder="1" applyAlignment="1" applyProtection="1">
      <alignment wrapText="1"/>
      <protection locked="0"/>
    </xf>
    <xf numFmtId="165" fontId="40" fillId="0" borderId="4" xfId="8" applyNumberFormat="1" applyFont="1" applyFill="1" applyBorder="1" applyAlignment="1" applyProtection="1">
      <alignment horizontal="right" vertical="center" wrapText="1"/>
      <protection locked="0"/>
    </xf>
    <xf numFmtId="0" fontId="41" fillId="0" borderId="144" xfId="6" applyFont="1" applyFill="1" applyBorder="1" applyAlignment="1" applyProtection="1">
      <alignment vertical="top" wrapText="1"/>
      <protection locked="0"/>
    </xf>
    <xf numFmtId="165" fontId="40" fillId="0" borderId="0" xfId="8" applyNumberFormat="1" applyFont="1" applyFill="1" applyBorder="1" applyAlignment="1" applyProtection="1">
      <alignment horizontal="right" vertical="center" wrapText="1"/>
      <protection locked="0"/>
    </xf>
    <xf numFmtId="0" fontId="41" fillId="0" borderId="141" xfId="6" applyFont="1" applyFill="1" applyBorder="1" applyAlignment="1" applyProtection="1">
      <alignment horizontal="left" vertical="top" wrapText="1"/>
      <protection locked="0"/>
    </xf>
    <xf numFmtId="0" fontId="41" fillId="0" borderId="141" xfId="6" applyFont="1" applyFill="1" applyBorder="1" applyAlignment="1" applyProtection="1">
      <alignment vertical="top" wrapText="1"/>
      <protection locked="0"/>
    </xf>
    <xf numFmtId="0" fontId="49" fillId="0" borderId="140" xfId="0" applyFont="1" applyBorder="1" applyAlignment="1" applyProtection="1">
      <alignment wrapText="1"/>
      <protection locked="0"/>
    </xf>
    <xf numFmtId="0" fontId="49" fillId="0" borderId="124" xfId="0" applyFont="1" applyBorder="1" applyAlignment="1" applyProtection="1">
      <alignment wrapText="1"/>
      <protection locked="0"/>
    </xf>
    <xf numFmtId="165" fontId="40" fillId="0" borderId="80" xfId="8" applyNumberFormat="1" applyFont="1" applyFill="1" applyBorder="1" applyAlignment="1" applyProtection="1">
      <alignment horizontal="right" vertical="center" wrapText="1"/>
      <protection locked="0"/>
    </xf>
    <xf numFmtId="0" fontId="40" fillId="0" borderId="1" xfId="7" applyFont="1" applyFill="1" applyBorder="1" applyAlignment="1" applyProtection="1">
      <alignment horizontal="left" vertical="center" wrapText="1"/>
      <protection locked="0"/>
    </xf>
    <xf numFmtId="0" fontId="41" fillId="0" borderId="0" xfId="6" applyFont="1" applyFill="1" applyBorder="1" applyAlignment="1" applyProtection="1">
      <alignment horizontal="left" vertical="top" wrapText="1"/>
      <protection locked="0"/>
    </xf>
    <xf numFmtId="0" fontId="49" fillId="0" borderId="125" xfId="0" applyFont="1" applyBorder="1" applyAlignment="1" applyProtection="1">
      <alignment wrapText="1"/>
      <protection locked="0"/>
    </xf>
    <xf numFmtId="44" fontId="52" fillId="0" borderId="83" xfId="3" applyFont="1" applyFill="1" applyBorder="1" applyAlignment="1" applyProtection="1">
      <alignment horizontal="center" vertical="center"/>
      <protection locked="0" hidden="1"/>
    </xf>
    <xf numFmtId="0" fontId="49" fillId="0" borderId="76" xfId="0" applyFont="1" applyBorder="1" applyAlignment="1" applyProtection="1">
      <alignment horizontal="center" wrapText="1"/>
      <protection locked="0"/>
    </xf>
    <xf numFmtId="0" fontId="40" fillId="0" borderId="4" xfId="7" applyFont="1" applyFill="1" applyBorder="1" applyAlignment="1" applyProtection="1">
      <alignment horizontal="left" vertical="center" wrapText="1"/>
      <protection locked="0"/>
    </xf>
    <xf numFmtId="2" fontId="45" fillId="0" borderId="83" xfId="0" applyNumberFormat="1" applyFont="1" applyBorder="1" applyAlignment="1" applyProtection="1">
      <alignment horizontal="right" vertical="center" wrapText="1"/>
      <protection locked="0" hidden="1"/>
    </xf>
    <xf numFmtId="2" fontId="45" fillId="0" borderId="127" xfId="0" applyNumberFormat="1" applyFont="1" applyBorder="1" applyAlignment="1" applyProtection="1">
      <alignment horizontal="right" vertical="center" wrapText="1"/>
      <protection locked="0" hidden="1"/>
    </xf>
    <xf numFmtId="2" fontId="45" fillId="0" borderId="128" xfId="0" applyNumberFormat="1" applyFont="1" applyBorder="1" applyAlignment="1" applyProtection="1">
      <alignment horizontal="right" vertical="center" wrapText="1"/>
      <protection locked="0" hidden="1"/>
    </xf>
    <xf numFmtId="2" fontId="45" fillId="0" borderId="125" xfId="0" applyNumberFormat="1" applyFont="1" applyBorder="1" applyAlignment="1" applyProtection="1">
      <alignment horizontal="right" vertical="center" wrapText="1"/>
      <protection locked="0" hidden="1"/>
    </xf>
    <xf numFmtId="2" fontId="45" fillId="0" borderId="78" xfId="0" applyNumberFormat="1" applyFont="1" applyBorder="1" applyAlignment="1" applyProtection="1">
      <alignment horizontal="right" vertical="center" wrapText="1"/>
      <protection locked="0" hidden="1"/>
    </xf>
    <xf numFmtId="2" fontId="45" fillId="0" borderId="124" xfId="0" applyNumberFormat="1" applyFont="1" applyBorder="1" applyAlignment="1" applyProtection="1">
      <alignment horizontal="right" vertical="center" wrapText="1"/>
      <protection locked="0" hidden="1"/>
    </xf>
    <xf numFmtId="44" fontId="45" fillId="0" borderId="1" xfId="3" applyFont="1" applyFill="1" applyBorder="1" applyAlignment="1" applyProtection="1">
      <alignment horizontal="right" vertical="center" wrapText="1"/>
      <protection locked="0" hidden="1"/>
    </xf>
    <xf numFmtId="165" fontId="40" fillId="0" borderId="83" xfId="8" applyNumberFormat="1" applyFont="1" applyFill="1" applyBorder="1" applyAlignment="1" applyProtection="1">
      <alignment horizontal="right" vertical="center" wrapText="1"/>
      <protection locked="0"/>
    </xf>
    <xf numFmtId="44" fontId="49" fillId="0" borderId="1" xfId="3" applyFont="1" applyFill="1" applyBorder="1" applyAlignment="1" applyProtection="1">
      <alignment horizontal="right" vertical="top" wrapText="1"/>
      <protection hidden="1"/>
    </xf>
    <xf numFmtId="44" fontId="42" fillId="0" borderId="1" xfId="3" applyFont="1" applyFill="1" applyBorder="1" applyAlignment="1" applyProtection="1">
      <alignment horizontal="right" vertical="center" wrapText="1"/>
      <protection locked="0" hidden="1"/>
    </xf>
    <xf numFmtId="165" fontId="40" fillId="0" borderId="1" xfId="8" applyNumberFormat="1" applyFont="1" applyFill="1" applyBorder="1" applyAlignment="1" applyProtection="1">
      <alignment horizontal="right" vertical="center" wrapText="1"/>
      <protection locked="0"/>
    </xf>
    <xf numFmtId="0" fontId="49" fillId="0" borderId="0" xfId="0" applyFont="1" applyAlignment="1" applyProtection="1">
      <alignment wrapText="1"/>
      <protection locked="0"/>
    </xf>
    <xf numFmtId="0" fontId="41" fillId="0" borderId="75" xfId="6" applyFont="1" applyFill="1" applyBorder="1" applyAlignment="1" applyProtection="1">
      <alignment horizontal="left" vertical="top" wrapText="1"/>
      <protection locked="0"/>
    </xf>
    <xf numFmtId="0" fontId="41" fillId="0" borderId="73" xfId="0" applyFont="1" applyBorder="1" applyAlignment="1" applyProtection="1">
      <alignment vertical="center" wrapText="1"/>
      <protection locked="0"/>
    </xf>
    <xf numFmtId="44" fontId="41" fillId="0" borderId="2" xfId="3" applyFont="1" applyFill="1" applyBorder="1" applyAlignment="1" applyProtection="1">
      <alignment horizontal="right" vertical="center" wrapText="1"/>
      <protection hidden="1"/>
    </xf>
    <xf numFmtId="0" fontId="55" fillId="0" borderId="0" xfId="0" applyFont="1" applyProtection="1">
      <protection locked="0"/>
    </xf>
    <xf numFmtId="2" fontId="41" fillId="0" borderId="134" xfId="0" applyNumberFormat="1" applyFont="1" applyBorder="1" applyAlignment="1" applyProtection="1">
      <alignment horizontal="right" vertical="center" wrapText="1"/>
      <protection locked="0" hidden="1"/>
    </xf>
    <xf numFmtId="0" fontId="41" fillId="0" borderId="0" xfId="0" applyFont="1" applyAlignment="1" applyProtection="1">
      <alignment horizontal="center" vertical="center"/>
      <protection locked="0" hidden="1"/>
    </xf>
    <xf numFmtId="8" fontId="41" fillId="0" borderId="1" xfId="0" applyNumberFormat="1" applyFont="1" applyBorder="1" applyAlignment="1" applyProtection="1">
      <alignment horizontal="right" vertical="center" wrapText="1"/>
      <protection hidden="1"/>
    </xf>
    <xf numFmtId="8" fontId="41" fillId="0" borderId="0" xfId="0" applyNumberFormat="1" applyFont="1" applyAlignment="1" applyProtection="1">
      <alignment horizontal="right" vertical="center" wrapText="1"/>
      <protection locked="0" hidden="1"/>
    </xf>
    <xf numFmtId="0" fontId="53" fillId="0" borderId="1" xfId="0" applyFont="1" applyBorder="1" applyAlignment="1" applyProtection="1">
      <alignment horizontal="left" vertical="center"/>
      <protection locked="0"/>
    </xf>
    <xf numFmtId="0" fontId="40" fillId="0" borderId="1" xfId="0" applyFont="1" applyBorder="1" applyAlignment="1" applyProtection="1">
      <alignment horizontal="left" vertical="center"/>
      <protection locked="0"/>
    </xf>
    <xf numFmtId="0" fontId="52" fillId="0" borderId="0" xfId="0" applyFont="1" applyAlignment="1" applyProtection="1">
      <alignment horizontal="center" vertical="center"/>
      <protection locked="0" hidden="1"/>
    </xf>
    <xf numFmtId="44" fontId="41" fillId="0" borderId="31" xfId="3" applyFont="1" applyFill="1" applyBorder="1" applyAlignment="1" applyProtection="1">
      <alignment horizontal="right" vertical="center" wrapText="1" indent="1"/>
      <protection locked="0" hidden="1"/>
    </xf>
    <xf numFmtId="0" fontId="49" fillId="0" borderId="1" xfId="0" applyFont="1" applyBorder="1" applyAlignment="1" applyProtection="1">
      <alignment wrapText="1"/>
      <protection locked="0"/>
    </xf>
    <xf numFmtId="44" fontId="41" fillId="0" borderId="1" xfId="3" applyFont="1" applyFill="1" applyBorder="1" applyAlignment="1" applyProtection="1">
      <alignment horizontal="right" vertical="center" wrapText="1" indent="1"/>
      <protection locked="0" hidden="1"/>
    </xf>
    <xf numFmtId="44" fontId="49" fillId="0" borderId="1" xfId="3" applyFont="1" applyFill="1" applyBorder="1" applyAlignment="1" applyProtection="1">
      <alignment horizontal="right" vertical="top" wrapText="1"/>
      <protection locked="0" hidden="1"/>
    </xf>
    <xf numFmtId="44" fontId="52" fillId="0" borderId="1" xfId="3" applyFont="1" applyFill="1" applyBorder="1" applyAlignment="1" applyProtection="1">
      <alignment horizontal="center" vertical="center"/>
      <protection locked="0" hidden="1"/>
    </xf>
    <xf numFmtId="44" fontId="41" fillId="0" borderId="135" xfId="3" applyFont="1" applyFill="1" applyBorder="1" applyAlignment="1" applyProtection="1">
      <alignment horizontal="right" vertical="center" wrapText="1" indent="1"/>
      <protection locked="0" hidden="1"/>
    </xf>
    <xf numFmtId="2" fontId="41" fillId="0" borderId="1" xfId="0" applyNumberFormat="1" applyFont="1" applyBorder="1" applyAlignment="1" applyProtection="1">
      <alignment horizontal="right" vertical="center" wrapText="1" indent="1"/>
      <protection locked="0" hidden="1"/>
    </xf>
    <xf numFmtId="2" fontId="41" fillId="0" borderId="135" xfId="0" applyNumberFormat="1" applyFont="1" applyBorder="1" applyAlignment="1" applyProtection="1">
      <alignment horizontal="right" vertical="center" wrapText="1" indent="1"/>
      <protection locked="0" hidden="1"/>
    </xf>
    <xf numFmtId="0" fontId="40" fillId="0" borderId="0" xfId="5" applyFont="1" applyFill="1" applyBorder="1" applyAlignment="1" applyProtection="1">
      <alignment horizontal="center" vertical="center" wrapText="1"/>
      <protection locked="0" hidden="1"/>
    </xf>
    <xf numFmtId="0" fontId="40" fillId="0" borderId="137" xfId="5" applyFont="1" applyFill="1" applyBorder="1" applyAlignment="1" applyProtection="1">
      <alignment horizontal="center" vertical="center" wrapText="1"/>
      <protection locked="0" hidden="1"/>
    </xf>
    <xf numFmtId="0" fontId="40" fillId="0" borderId="137" xfId="5" applyFont="1" applyFill="1" applyBorder="1" applyAlignment="1" applyProtection="1">
      <alignment horizontal="center" vertical="top" wrapText="1"/>
      <protection locked="0" hidden="1"/>
    </xf>
    <xf numFmtId="0" fontId="40" fillId="0" borderId="0" xfId="5" applyFont="1" applyFill="1" applyBorder="1" applyAlignment="1" applyProtection="1">
      <alignment horizontal="center" vertical="top" wrapText="1"/>
      <protection locked="0" hidden="1"/>
    </xf>
    <xf numFmtId="0" fontId="39" fillId="0" borderId="0" xfId="0" applyFont="1" applyAlignment="1" applyProtection="1">
      <alignment vertical="top" wrapText="1"/>
      <protection locked="0"/>
    </xf>
    <xf numFmtId="0" fontId="40" fillId="0" borderId="0" xfId="0" applyFont="1" applyAlignment="1" applyProtection="1">
      <alignment vertical="top" wrapText="1"/>
      <protection locked="0"/>
    </xf>
    <xf numFmtId="2" fontId="41" fillId="0" borderId="0" xfId="0" applyNumberFormat="1" applyFont="1" applyAlignment="1" applyProtection="1">
      <alignment horizontal="right" vertical="center" wrapText="1" indent="1"/>
      <protection locked="0" hidden="1"/>
    </xf>
    <xf numFmtId="2" fontId="41" fillId="0" borderId="78" xfId="3" applyNumberFormat="1" applyFont="1" applyFill="1" applyBorder="1" applyAlignment="1" applyProtection="1">
      <alignment horizontal="right" vertical="center" wrapText="1"/>
      <protection locked="0" hidden="1"/>
    </xf>
    <xf numFmtId="0" fontId="49" fillId="0" borderId="0" xfId="0" applyFont="1" applyAlignment="1" applyProtection="1">
      <alignment horizontal="center" wrapText="1"/>
      <protection locked="0"/>
    </xf>
    <xf numFmtId="2" fontId="41" fillId="0" borderId="2" xfId="0" applyNumberFormat="1" applyFont="1" applyBorder="1" applyAlignment="1" applyProtection="1">
      <alignment horizontal="right" vertical="center" wrapText="1" indent="1"/>
      <protection locked="0" hidden="1"/>
    </xf>
    <xf numFmtId="44" fontId="41" fillId="0" borderId="7" xfId="3" applyFont="1" applyFill="1" applyBorder="1" applyAlignment="1" applyProtection="1">
      <alignment horizontal="right" vertical="center" wrapText="1"/>
      <protection hidden="1"/>
    </xf>
    <xf numFmtId="44" fontId="41" fillId="0" borderId="78" xfId="3" applyFont="1" applyFill="1" applyBorder="1" applyAlignment="1" applyProtection="1">
      <alignment horizontal="right" vertical="center" wrapText="1"/>
      <protection hidden="1"/>
    </xf>
    <xf numFmtId="0" fontId="47" fillId="0" borderId="0" xfId="0" applyFont="1" applyProtection="1">
      <protection locked="0"/>
    </xf>
    <xf numFmtId="0" fontId="39" fillId="0" borderId="0" xfId="0" applyFont="1" applyAlignment="1" applyProtection="1">
      <alignment wrapText="1"/>
      <protection locked="0"/>
    </xf>
    <xf numFmtId="2" fontId="41" fillId="0" borderId="4" xfId="0" applyNumberFormat="1" applyFont="1" applyBorder="1" applyAlignment="1" applyProtection="1">
      <alignment horizontal="right" vertical="center" wrapText="1" indent="1"/>
      <protection locked="0" hidden="1"/>
    </xf>
    <xf numFmtId="44" fontId="41" fillId="0" borderId="31" xfId="3" applyFont="1" applyFill="1" applyBorder="1" applyAlignment="1" applyProtection="1">
      <alignment horizontal="right" vertical="center" wrapText="1"/>
      <protection hidden="1"/>
    </xf>
    <xf numFmtId="44" fontId="41" fillId="0" borderId="26" xfId="3" applyFont="1" applyFill="1" applyBorder="1" applyAlignment="1" applyProtection="1">
      <alignment horizontal="right" vertical="center" wrapText="1"/>
      <protection hidden="1"/>
    </xf>
    <xf numFmtId="44" fontId="48" fillId="0" borderId="131" xfId="3" applyFont="1" applyFill="1" applyBorder="1" applyAlignment="1" applyProtection="1">
      <alignment horizontal="right" vertical="center" wrapText="1"/>
      <protection hidden="1"/>
    </xf>
    <xf numFmtId="44" fontId="48" fillId="0" borderId="0" xfId="3" applyFont="1" applyFill="1" applyBorder="1" applyAlignment="1" applyProtection="1">
      <alignment horizontal="right" vertical="center" wrapText="1"/>
      <protection locked="0" hidden="1"/>
    </xf>
    <xf numFmtId="0" fontId="40" fillId="0" borderId="73" xfId="0" applyFont="1" applyBorder="1" applyAlignment="1" applyProtection="1">
      <alignment vertical="center" wrapText="1"/>
      <protection locked="0"/>
    </xf>
    <xf numFmtId="2" fontId="41" fillId="0" borderId="73" xfId="0" applyNumberFormat="1" applyFont="1" applyBorder="1" applyAlignment="1" applyProtection="1">
      <alignment horizontal="right" vertical="center" wrapText="1" indent="1"/>
      <protection locked="0" hidden="1"/>
    </xf>
    <xf numFmtId="2" fontId="55" fillId="0" borderId="31" xfId="0" applyNumberFormat="1" applyFont="1" applyBorder="1" applyAlignment="1" applyProtection="1">
      <alignment horizontal="right" vertical="center" wrapText="1"/>
      <protection locked="0" hidden="1"/>
    </xf>
    <xf numFmtId="2" fontId="41" fillId="0" borderId="73" xfId="3" applyNumberFormat="1" applyFont="1" applyFill="1" applyBorder="1" applyAlignment="1" applyProtection="1">
      <alignment horizontal="right" vertical="center" wrapText="1"/>
      <protection locked="0" hidden="1"/>
    </xf>
    <xf numFmtId="2" fontId="41" fillId="0" borderId="126" xfId="0" applyNumberFormat="1" applyFont="1" applyBorder="1" applyAlignment="1" applyProtection="1">
      <alignment horizontal="right" vertical="center" wrapText="1" indent="1"/>
      <protection locked="0" hidden="1"/>
    </xf>
    <xf numFmtId="2" fontId="41" fillId="0" borderId="4" xfId="3" applyNumberFormat="1" applyFont="1" applyFill="1" applyBorder="1" applyAlignment="1" applyProtection="1">
      <alignment horizontal="right" vertical="center" wrapText="1"/>
      <protection locked="0" hidden="1"/>
    </xf>
    <xf numFmtId="2" fontId="41" fillId="0" borderId="76" xfId="3" applyNumberFormat="1" applyFont="1" applyFill="1" applyBorder="1" applyAlignment="1" applyProtection="1">
      <alignment horizontal="right" vertical="center" wrapText="1"/>
      <protection locked="0" hidden="1"/>
    </xf>
    <xf numFmtId="2" fontId="41" fillId="0" borderId="136" xfId="0" applyNumberFormat="1" applyFont="1" applyBorder="1" applyAlignment="1" applyProtection="1">
      <alignment horizontal="right" vertical="center" wrapText="1"/>
      <protection locked="0" hidden="1"/>
    </xf>
    <xf numFmtId="0" fontId="40" fillId="0" borderId="83" xfId="0" applyFont="1" applyBorder="1" applyAlignment="1" applyProtection="1">
      <alignment horizontal="right" vertical="center" wrapText="1"/>
      <protection locked="0"/>
    </xf>
    <xf numFmtId="2" fontId="41" fillId="0" borderId="83" xfId="0" applyNumberFormat="1" applyFont="1" applyBorder="1" applyAlignment="1" applyProtection="1">
      <alignment horizontal="right" vertical="center" wrapText="1" indent="1"/>
      <protection locked="0" hidden="1"/>
    </xf>
    <xf numFmtId="2" fontId="55" fillId="0" borderId="83" xfId="0" applyNumberFormat="1" applyFont="1" applyBorder="1" applyAlignment="1" applyProtection="1">
      <alignment horizontal="right" vertical="center" wrapText="1"/>
      <protection locked="0" hidden="1"/>
    </xf>
    <xf numFmtId="2" fontId="41" fillId="0" borderId="83" xfId="3" applyNumberFormat="1" applyFont="1" applyFill="1" applyBorder="1" applyAlignment="1" applyProtection="1">
      <alignment horizontal="right" vertical="center" wrapText="1"/>
      <protection locked="0" hidden="1"/>
    </xf>
    <xf numFmtId="2" fontId="41" fillId="0" borderId="30" xfId="0" applyNumberFormat="1" applyFont="1" applyBorder="1" applyAlignment="1" applyProtection="1">
      <alignment horizontal="right" vertical="center" wrapText="1"/>
      <protection locked="0" hidden="1"/>
    </xf>
    <xf numFmtId="2" fontId="41" fillId="0" borderId="126" xfId="0" applyNumberFormat="1" applyFont="1" applyBorder="1" applyAlignment="1" applyProtection="1">
      <alignment horizontal="left" vertical="center" wrapText="1"/>
      <protection locked="0" hidden="1"/>
    </xf>
    <xf numFmtId="2" fontId="55" fillId="0" borderId="0" xfId="0" applyNumberFormat="1" applyFont="1" applyAlignment="1" applyProtection="1">
      <alignment horizontal="right" vertical="center" wrapText="1"/>
      <protection locked="0" hidden="1"/>
    </xf>
    <xf numFmtId="44" fontId="41" fillId="0" borderId="4" xfId="3" applyFont="1" applyFill="1" applyBorder="1" applyAlignment="1" applyProtection="1">
      <alignment horizontal="right" vertical="center" wrapText="1"/>
      <protection hidden="1"/>
    </xf>
    <xf numFmtId="0" fontId="40" fillId="0" borderId="125" xfId="0" applyFont="1" applyBorder="1" applyAlignment="1" applyProtection="1">
      <alignment vertical="center" wrapText="1"/>
      <protection locked="0"/>
    </xf>
    <xf numFmtId="2" fontId="41" fillId="0" borderId="7" xfId="0" applyNumberFormat="1" applyFont="1" applyBorder="1" applyAlignment="1" applyProtection="1">
      <alignment horizontal="right" vertical="center" wrapText="1"/>
      <protection locked="0" hidden="1"/>
    </xf>
    <xf numFmtId="0" fontId="40" fillId="0" borderId="76" xfId="0" applyFont="1" applyBorder="1" applyAlignment="1" applyProtection="1">
      <alignment vertical="center" wrapText="1"/>
      <protection locked="0"/>
    </xf>
    <xf numFmtId="0" fontId="40" fillId="0" borderId="8" xfId="0" applyFont="1" applyBorder="1" applyAlignment="1" applyProtection="1">
      <alignment horizontal="right" vertical="center" wrapText="1"/>
      <protection locked="0"/>
    </xf>
    <xf numFmtId="2" fontId="41" fillId="0" borderId="8" xfId="0" applyNumberFormat="1" applyFont="1" applyBorder="1" applyAlignment="1" applyProtection="1">
      <alignment horizontal="right" vertical="center" wrapText="1" indent="1"/>
      <protection locked="0" hidden="1"/>
    </xf>
    <xf numFmtId="0" fontId="43" fillId="0" borderId="73" xfId="0" applyFont="1" applyBorder="1" applyAlignment="1" applyProtection="1">
      <alignment vertical="center" wrapText="1"/>
      <protection locked="0"/>
    </xf>
    <xf numFmtId="2" fontId="55" fillId="0" borderId="73" xfId="0" applyNumberFormat="1" applyFont="1" applyBorder="1" applyAlignment="1" applyProtection="1">
      <alignment horizontal="right" vertical="center" wrapText="1"/>
      <protection locked="0" hidden="1"/>
    </xf>
    <xf numFmtId="2" fontId="55" fillId="0" borderId="125" xfId="0" applyNumberFormat="1" applyFont="1" applyBorder="1" applyAlignment="1" applyProtection="1">
      <alignment horizontal="right" vertical="center" wrapText="1"/>
      <protection locked="0" hidden="1"/>
    </xf>
    <xf numFmtId="2" fontId="55" fillId="0" borderId="148" xfId="0" applyNumberFormat="1" applyFont="1" applyBorder="1" applyAlignment="1" applyProtection="1">
      <alignment horizontal="right" vertical="center" wrapText="1"/>
      <protection locked="0" hidden="1"/>
    </xf>
    <xf numFmtId="2" fontId="55" fillId="0" borderId="123" xfId="0" applyNumberFormat="1" applyFont="1" applyBorder="1" applyAlignment="1" applyProtection="1">
      <alignment horizontal="right" vertical="center" wrapText="1"/>
      <protection locked="0" hidden="1"/>
    </xf>
    <xf numFmtId="2" fontId="55" fillId="0" borderId="75" xfId="0" applyNumberFormat="1" applyFont="1" applyBorder="1" applyAlignment="1" applyProtection="1">
      <alignment horizontal="right" vertical="center" wrapText="1"/>
      <protection locked="0" hidden="1"/>
    </xf>
    <xf numFmtId="2" fontId="55" fillId="0" borderId="134" xfId="0" applyNumberFormat="1" applyFont="1" applyBorder="1" applyAlignment="1" applyProtection="1">
      <alignment horizontal="right" vertical="center" wrapText="1"/>
      <protection locked="0" hidden="1"/>
    </xf>
    <xf numFmtId="2" fontId="41" fillId="0" borderId="132" xfId="5" applyNumberFormat="1" applyFont="1" applyFill="1" applyBorder="1" applyAlignment="1" applyProtection="1">
      <alignment horizontal="right" vertical="center" wrapText="1"/>
      <protection locked="0" hidden="1"/>
    </xf>
    <xf numFmtId="0" fontId="40" fillId="0" borderId="131" xfId="5" applyFont="1" applyFill="1" applyBorder="1" applyAlignment="1" applyProtection="1">
      <alignment horizontal="center" vertical="center" wrapText="1"/>
      <protection locked="0" hidden="1"/>
    </xf>
    <xf numFmtId="2" fontId="41" fillId="0" borderId="133" xfId="5" applyNumberFormat="1" applyFont="1" applyFill="1" applyBorder="1" applyAlignment="1" applyProtection="1">
      <alignment horizontal="right" vertical="center" wrapText="1"/>
      <protection locked="0" hidden="1"/>
    </xf>
    <xf numFmtId="0" fontId="40" fillId="0" borderId="131" xfId="5" applyFont="1" applyFill="1" applyBorder="1" applyAlignment="1" applyProtection="1">
      <alignment horizontal="center" vertical="top" wrapText="1"/>
      <protection locked="0" hidden="1"/>
    </xf>
    <xf numFmtId="0" fontId="49" fillId="0" borderId="8" xfId="0" applyFont="1" applyBorder="1" applyAlignment="1" applyProtection="1">
      <alignment wrapText="1"/>
      <protection locked="0"/>
    </xf>
    <xf numFmtId="0" fontId="46" fillId="0" borderId="8" xfId="0" applyFont="1" applyBorder="1" applyAlignment="1" applyProtection="1">
      <alignment vertical="center" wrapText="1"/>
      <protection locked="0"/>
    </xf>
    <xf numFmtId="2" fontId="41" fillId="0" borderId="1" xfId="0" applyNumberFormat="1" applyFont="1" applyBorder="1" applyAlignment="1" applyProtection="1">
      <alignment horizontal="right" vertical="center" wrapText="1"/>
      <protection hidden="1"/>
    </xf>
    <xf numFmtId="2" fontId="41" fillId="0" borderId="74" xfId="0" applyNumberFormat="1" applyFont="1" applyBorder="1" applyAlignment="1" applyProtection="1">
      <alignment horizontal="right" vertical="center" wrapText="1"/>
      <protection hidden="1"/>
    </xf>
    <xf numFmtId="2" fontId="41" fillId="0" borderId="0" xfId="0" applyNumberFormat="1" applyFont="1" applyAlignment="1" applyProtection="1">
      <alignment horizontal="right"/>
      <protection locked="0" hidden="1"/>
    </xf>
    <xf numFmtId="2" fontId="41" fillId="0" borderId="7" xfId="3" applyNumberFormat="1" applyFont="1" applyFill="1" applyBorder="1" applyAlignment="1" applyProtection="1">
      <alignment horizontal="right" vertical="center" wrapText="1"/>
      <protection locked="0" hidden="1"/>
    </xf>
    <xf numFmtId="2" fontId="41" fillId="0" borderId="1" xfId="0" applyNumberFormat="1" applyFont="1" applyBorder="1" applyAlignment="1" applyProtection="1">
      <alignment horizontal="right"/>
      <protection locked="0" hidden="1"/>
    </xf>
    <xf numFmtId="2" fontId="41" fillId="0" borderId="1" xfId="3" applyNumberFormat="1" applyFont="1" applyFill="1" applyBorder="1" applyAlignment="1" applyProtection="1">
      <alignment horizontal="right" vertical="center" wrapText="1"/>
      <protection hidden="1"/>
    </xf>
    <xf numFmtId="2" fontId="49" fillId="0" borderId="0" xfId="0" applyNumberFormat="1" applyFont="1" applyAlignment="1" applyProtection="1">
      <alignment horizontal="right"/>
      <protection locked="0"/>
    </xf>
    <xf numFmtId="2" fontId="55" fillId="0" borderId="120" xfId="0" applyNumberFormat="1" applyFont="1" applyBorder="1" applyAlignment="1" applyProtection="1">
      <alignment horizontal="right" vertical="center" wrapText="1"/>
      <protection locked="0" hidden="1"/>
    </xf>
    <xf numFmtId="2" fontId="45" fillId="0" borderId="2" xfId="0" applyNumberFormat="1" applyFont="1" applyBorder="1" applyAlignment="1" applyProtection="1">
      <alignment horizontal="right" vertical="center" wrapText="1"/>
      <protection locked="0" hidden="1"/>
    </xf>
    <xf numFmtId="0" fontId="40" fillId="5" borderId="131" xfId="5" applyFont="1" applyFill="1" applyBorder="1" applyAlignment="1" applyProtection="1">
      <alignment horizontal="center" vertical="center" wrapText="1"/>
      <protection locked="0"/>
    </xf>
    <xf numFmtId="0" fontId="52" fillId="5" borderId="0" xfId="0" applyFont="1" applyFill="1" applyAlignment="1" applyProtection="1">
      <alignment horizontal="center" vertical="center"/>
      <protection locked="0"/>
    </xf>
    <xf numFmtId="44" fontId="41" fillId="3" borderId="121" xfId="3" applyFont="1" applyFill="1" applyBorder="1" applyAlignment="1" applyProtection="1">
      <alignment vertical="center" wrapText="1"/>
      <protection locked="0" hidden="1"/>
    </xf>
    <xf numFmtId="2" fontId="41" fillId="3" borderId="121" xfId="0" applyNumberFormat="1" applyFont="1" applyFill="1" applyBorder="1" applyAlignment="1" applyProtection="1">
      <alignment vertical="center" wrapText="1"/>
      <protection locked="0" hidden="1"/>
    </xf>
    <xf numFmtId="9" fontId="41" fillId="3" borderId="121" xfId="2" applyFont="1" applyFill="1" applyBorder="1" applyAlignment="1" applyProtection="1">
      <alignment vertical="center" wrapText="1"/>
      <protection locked="0" hidden="1"/>
    </xf>
    <xf numFmtId="4" fontId="41" fillId="3" borderId="121" xfId="0" applyNumberFormat="1" applyFont="1" applyFill="1" applyBorder="1" applyAlignment="1" applyProtection="1">
      <alignment vertical="center" wrapText="1"/>
      <protection locked="0" hidden="1"/>
    </xf>
    <xf numFmtId="10" fontId="41" fillId="3" borderId="121" xfId="2" applyNumberFormat="1" applyFont="1" applyFill="1" applyBorder="1" applyAlignment="1" applyProtection="1">
      <alignment vertical="center" wrapText="1"/>
      <protection locked="0" hidden="1"/>
    </xf>
    <xf numFmtId="10" fontId="41" fillId="3" borderId="31" xfId="2" applyNumberFormat="1" applyFont="1" applyFill="1" applyBorder="1" applyProtection="1">
      <protection locked="0" hidden="1"/>
    </xf>
    <xf numFmtId="4" fontId="41" fillId="3" borderId="1" xfId="3" applyNumberFormat="1" applyFont="1" applyFill="1" applyBorder="1" applyAlignment="1" applyProtection="1">
      <alignment vertical="center" wrapText="1"/>
      <protection locked="0" hidden="1"/>
    </xf>
    <xf numFmtId="166" fontId="41" fillId="3" borderId="121" xfId="2" applyNumberFormat="1" applyFont="1" applyFill="1" applyBorder="1" applyAlignment="1" applyProtection="1">
      <alignment vertical="center" wrapText="1"/>
      <protection locked="0" hidden="1"/>
    </xf>
    <xf numFmtId="2" fontId="41" fillId="3" borderId="1" xfId="3" applyNumberFormat="1" applyFont="1" applyFill="1" applyBorder="1" applyAlignment="1" applyProtection="1">
      <alignment vertical="center" wrapText="1"/>
      <protection locked="0" hidden="1"/>
    </xf>
    <xf numFmtId="9" fontId="41" fillId="3" borderId="1" xfId="2" applyFont="1" applyFill="1" applyBorder="1" applyAlignment="1" applyProtection="1">
      <alignment vertical="center" wrapText="1"/>
      <protection locked="0" hidden="1"/>
    </xf>
    <xf numFmtId="44" fontId="41" fillId="3" borderId="1" xfId="3" applyFont="1" applyFill="1" applyBorder="1" applyAlignment="1" applyProtection="1">
      <alignment horizontal="left" vertical="top"/>
      <protection hidden="1"/>
    </xf>
    <xf numFmtId="10" fontId="41" fillId="3" borderId="1" xfId="2" applyNumberFormat="1" applyFont="1" applyFill="1" applyBorder="1" applyAlignment="1" applyProtection="1">
      <alignment vertical="center" wrapText="1"/>
      <protection locked="0" hidden="1"/>
    </xf>
    <xf numFmtId="43" fontId="41" fillId="3" borderId="1" xfId="1" applyFont="1" applyFill="1" applyBorder="1" applyAlignment="1" applyProtection="1">
      <alignment horizontal="right" vertical="center"/>
      <protection locked="0" hidden="1"/>
    </xf>
    <xf numFmtId="43" fontId="41" fillId="3" borderId="121" xfId="1" applyFont="1" applyFill="1" applyBorder="1" applyAlignment="1" applyProtection="1">
      <alignment horizontal="right" vertical="center" wrapText="1"/>
      <protection locked="0" hidden="1"/>
    </xf>
    <xf numFmtId="44" fontId="41" fillId="3" borderId="1" xfId="3" applyFont="1" applyFill="1" applyBorder="1" applyAlignment="1" applyProtection="1">
      <alignment horizontal="right" vertical="center"/>
      <protection locked="0" hidden="1"/>
    </xf>
    <xf numFmtId="2" fontId="41" fillId="3" borderId="1" xfId="0" applyNumberFormat="1" applyFont="1" applyFill="1" applyBorder="1" applyAlignment="1" applyProtection="1">
      <alignment horizontal="right" vertical="top"/>
      <protection locked="0" hidden="1"/>
    </xf>
    <xf numFmtId="2" fontId="41" fillId="3" borderId="78" xfId="3" applyNumberFormat="1" applyFont="1" applyFill="1" applyBorder="1" applyAlignment="1" applyProtection="1">
      <alignment horizontal="right" vertical="top" wrapText="1"/>
      <protection locked="0" hidden="1"/>
    </xf>
    <xf numFmtId="43" fontId="41" fillId="3" borderId="1" xfId="1" applyFont="1" applyFill="1" applyBorder="1" applyAlignment="1" applyProtection="1">
      <alignment horizontal="right" vertical="top"/>
      <protection locked="0" hidden="1"/>
    </xf>
    <xf numFmtId="44" fontId="41" fillId="3" borderId="1" xfId="3" applyFont="1" applyFill="1" applyBorder="1" applyAlignment="1" applyProtection="1">
      <alignment horizontal="right" vertical="top"/>
      <protection locked="0" hidden="1"/>
    </xf>
    <xf numFmtId="2" fontId="41" fillId="3" borderId="121" xfId="3" applyNumberFormat="1" applyFont="1" applyFill="1" applyBorder="1" applyAlignment="1" applyProtection="1">
      <alignment horizontal="right" vertical="center" wrapText="1"/>
      <protection locked="0" hidden="1"/>
    </xf>
    <xf numFmtId="44" fontId="41" fillId="0" borderId="57" xfId="3" applyFont="1" applyFill="1" applyBorder="1" applyAlignment="1" applyProtection="1">
      <alignment horizontal="right" vertical="center" wrapText="1"/>
      <protection locked="0" hidden="1"/>
    </xf>
    <xf numFmtId="2" fontId="41" fillId="0" borderId="57" xfId="0" applyNumberFormat="1" applyFont="1" applyBorder="1" applyAlignment="1" applyProtection="1">
      <alignment horizontal="right" vertical="center" wrapText="1"/>
      <protection locked="0" hidden="1"/>
    </xf>
    <xf numFmtId="44" fontId="41" fillId="0" borderId="151" xfId="3" applyFont="1" applyFill="1" applyBorder="1" applyAlignment="1" applyProtection="1">
      <alignment horizontal="right" vertical="center" wrapText="1"/>
      <protection locked="0" hidden="1"/>
    </xf>
    <xf numFmtId="0" fontId="49" fillId="0" borderId="57" xfId="0" applyFont="1" applyBorder="1" applyProtection="1">
      <protection locked="0"/>
    </xf>
    <xf numFmtId="0" fontId="52" fillId="0" borderId="2" xfId="0" applyFont="1" applyBorder="1" applyAlignment="1" applyProtection="1">
      <alignment horizontal="center" vertical="center"/>
      <protection locked="0" hidden="1"/>
    </xf>
    <xf numFmtId="2" fontId="41" fillId="3" borderId="31" xfId="0" applyNumberFormat="1" applyFont="1" applyFill="1" applyBorder="1" applyAlignment="1" applyProtection="1">
      <alignment horizontal="right" vertical="center" wrapText="1"/>
      <protection locked="0" hidden="1"/>
    </xf>
    <xf numFmtId="2" fontId="41" fillId="3" borderId="134" xfId="0" applyNumberFormat="1" applyFont="1" applyFill="1" applyBorder="1" applyAlignment="1" applyProtection="1">
      <alignment horizontal="right" vertical="center" wrapText="1"/>
      <protection locked="0" hidden="1"/>
    </xf>
    <xf numFmtId="8" fontId="41" fillId="3" borderId="74" xfId="0" applyNumberFormat="1" applyFont="1" applyFill="1" applyBorder="1" applyAlignment="1" applyProtection="1">
      <alignment horizontal="right" vertical="center" wrapText="1"/>
      <protection hidden="1"/>
    </xf>
    <xf numFmtId="8" fontId="41" fillId="3" borderId="1" xfId="0" applyNumberFormat="1" applyFont="1" applyFill="1" applyBorder="1" applyAlignment="1" applyProtection="1">
      <alignment horizontal="right" vertical="center" wrapText="1"/>
      <protection hidden="1"/>
    </xf>
    <xf numFmtId="8" fontId="41" fillId="3" borderId="121" xfId="0" applyNumberFormat="1" applyFont="1" applyFill="1" applyBorder="1" applyAlignment="1" applyProtection="1">
      <alignment horizontal="right" vertical="center" wrapText="1"/>
      <protection hidden="1"/>
    </xf>
    <xf numFmtId="44" fontId="41" fillId="3" borderId="76" xfId="3" applyFont="1" applyFill="1" applyBorder="1" applyAlignment="1" applyProtection="1">
      <alignment horizontal="right" vertical="center" wrapText="1"/>
      <protection locked="0" hidden="1"/>
    </xf>
    <xf numFmtId="44" fontId="41" fillId="3" borderId="136" xfId="3" applyFont="1" applyFill="1" applyBorder="1" applyAlignment="1" applyProtection="1">
      <alignment horizontal="right" vertical="center" wrapText="1"/>
      <protection locked="0" hidden="1"/>
    </xf>
    <xf numFmtId="0" fontId="39" fillId="3" borderId="1" xfId="0" applyFont="1" applyFill="1" applyBorder="1" applyAlignment="1" applyProtection="1">
      <alignment horizontal="center" vertical="center"/>
      <protection locked="0"/>
    </xf>
    <xf numFmtId="2" fontId="41" fillId="0" borderId="5" xfId="0" applyNumberFormat="1" applyFont="1" applyBorder="1" applyAlignment="1" applyProtection="1">
      <alignment horizontal="right" vertical="center" wrapText="1" indent="1"/>
      <protection locked="0" hidden="1"/>
    </xf>
    <xf numFmtId="2" fontId="47" fillId="0" borderId="89" xfId="0" applyNumberFormat="1" applyFont="1" applyBorder="1" applyAlignment="1" applyProtection="1">
      <alignment horizontal="right" vertical="center" wrapText="1"/>
      <protection locked="0" hidden="1"/>
    </xf>
    <xf numFmtId="0" fontId="40" fillId="0" borderId="152" xfId="0" applyFont="1" applyBorder="1" applyAlignment="1" applyProtection="1">
      <alignment horizontal="left" vertical="center" wrapText="1"/>
      <protection locked="0"/>
    </xf>
    <xf numFmtId="2" fontId="41" fillId="0" borderId="153" xfId="0" applyNumberFormat="1" applyFont="1" applyBorder="1" applyAlignment="1" applyProtection="1">
      <alignment horizontal="right" vertical="center" wrapText="1" indent="1"/>
      <protection locked="0" hidden="1"/>
    </xf>
    <xf numFmtId="0" fontId="39" fillId="0" borderId="0" xfId="4" applyFont="1" applyFill="1" applyBorder="1" applyAlignment="1" applyProtection="1">
      <alignment horizontal="left" vertical="center" wrapText="1"/>
      <protection locked="0"/>
    </xf>
    <xf numFmtId="0" fontId="41" fillId="0" borderId="151" xfId="0" applyFont="1" applyBorder="1" applyAlignment="1" applyProtection="1">
      <alignment vertical="center" wrapText="1"/>
      <protection locked="0"/>
    </xf>
    <xf numFmtId="0" fontId="41" fillId="0" borderId="8" xfId="0" applyFont="1" applyBorder="1" applyAlignment="1" applyProtection="1">
      <alignment horizontal="left" vertical="center" wrapText="1"/>
      <protection locked="0"/>
    </xf>
    <xf numFmtId="0" fontId="43" fillId="0" borderId="8" xfId="0" applyFont="1" applyBorder="1" applyAlignment="1" applyProtection="1">
      <alignment horizontal="left" vertical="center" wrapText="1"/>
      <protection locked="0"/>
    </xf>
    <xf numFmtId="0" fontId="45" fillId="0" borderId="4" xfId="0" applyFont="1" applyBorder="1" applyAlignment="1" applyProtection="1">
      <alignment vertical="center" wrapText="1"/>
      <protection locked="0"/>
    </xf>
    <xf numFmtId="0" fontId="41" fillId="0" borderId="116" xfId="6" applyFont="1" applyFill="1" applyBorder="1" applyAlignment="1" applyProtection="1">
      <alignment vertical="top" wrapText="1"/>
      <protection locked="0"/>
    </xf>
    <xf numFmtId="0" fontId="41" fillId="0" borderId="151" xfId="0" applyFont="1" applyBorder="1" applyAlignment="1" applyProtection="1">
      <alignment vertical="top" wrapText="1"/>
      <protection locked="0"/>
    </xf>
    <xf numFmtId="0" fontId="41" fillId="0" borderId="151" xfId="0" applyFont="1" applyBorder="1" applyAlignment="1" applyProtection="1">
      <alignment vertical="top"/>
      <protection locked="0"/>
    </xf>
    <xf numFmtId="0" fontId="41" fillId="0" borderId="151" xfId="0" applyFont="1" applyBorder="1" applyAlignment="1" applyProtection="1">
      <alignment horizontal="center" vertical="top" wrapText="1"/>
      <protection locked="0"/>
    </xf>
    <xf numFmtId="0" fontId="49" fillId="0" borderId="151" xfId="0" applyFont="1" applyBorder="1" applyProtection="1">
      <protection locked="0"/>
    </xf>
    <xf numFmtId="0" fontId="43" fillId="0" borderId="154" xfId="0" applyFont="1" applyBorder="1" applyAlignment="1" applyProtection="1">
      <alignment horizontal="center" vertical="center" wrapText="1"/>
      <protection locked="0"/>
    </xf>
    <xf numFmtId="44" fontId="41" fillId="0" borderId="30" xfId="3" applyFont="1" applyFill="1" applyBorder="1" applyAlignment="1" applyProtection="1">
      <alignment horizontal="right" vertical="center"/>
      <protection locked="0" hidden="1"/>
    </xf>
    <xf numFmtId="44" fontId="41" fillId="0" borderId="5" xfId="3" applyFont="1" applyFill="1" applyBorder="1" applyAlignment="1" applyProtection="1">
      <alignment horizontal="right" vertical="center" wrapText="1"/>
      <protection locked="0" hidden="1"/>
    </xf>
    <xf numFmtId="44" fontId="41" fillId="0" borderId="30" xfId="3" applyFont="1" applyFill="1" applyBorder="1" applyAlignment="1" applyProtection="1">
      <alignment horizontal="right" vertical="center" wrapText="1"/>
      <protection locked="0" hidden="1"/>
    </xf>
    <xf numFmtId="44" fontId="41" fillId="0" borderId="5" xfId="3" applyFont="1" applyFill="1" applyBorder="1" applyAlignment="1" applyProtection="1">
      <alignment horizontal="right"/>
      <protection locked="0" hidden="1"/>
    </xf>
    <xf numFmtId="0" fontId="41" fillId="0" borderId="6" xfId="0" applyFont="1" applyBorder="1" applyAlignment="1" applyProtection="1">
      <alignment horizontal="center" vertical="center" wrapText="1"/>
      <protection locked="0"/>
    </xf>
    <xf numFmtId="44" fontId="45" fillId="0" borderId="2" xfId="3" applyFont="1" applyFill="1" applyBorder="1" applyAlignment="1" applyProtection="1">
      <alignment horizontal="right" vertical="center" wrapText="1"/>
      <protection locked="0" hidden="1"/>
    </xf>
    <xf numFmtId="2" fontId="41" fillId="0" borderId="152" xfId="0" applyNumberFormat="1" applyFont="1" applyBorder="1" applyAlignment="1" applyProtection="1">
      <alignment horizontal="right" vertical="center" wrapText="1" indent="4"/>
      <protection locked="0" hidden="1"/>
    </xf>
    <xf numFmtId="2" fontId="45" fillId="0" borderId="155" xfId="0" applyNumberFormat="1" applyFont="1" applyBorder="1" applyAlignment="1" applyProtection="1">
      <alignment horizontal="right" vertical="center" wrapText="1"/>
      <protection locked="0" hidden="1"/>
    </xf>
    <xf numFmtId="2" fontId="41" fillId="0" borderId="153" xfId="0" applyNumberFormat="1" applyFont="1" applyBorder="1" applyAlignment="1" applyProtection="1">
      <alignment horizontal="right" vertical="center" wrapText="1" indent="4"/>
      <protection locked="0" hidden="1"/>
    </xf>
    <xf numFmtId="2" fontId="45" fillId="0" borderId="140" xfId="0" applyNumberFormat="1" applyFont="1" applyBorder="1" applyAlignment="1" applyProtection="1">
      <alignment horizontal="right" vertical="center" wrapText="1"/>
      <protection locked="0" hidden="1"/>
    </xf>
    <xf numFmtId="2" fontId="41" fillId="0" borderId="156" xfId="0" applyNumberFormat="1" applyFont="1" applyBorder="1" applyAlignment="1" applyProtection="1">
      <alignment horizontal="right" vertical="center" wrapText="1"/>
      <protection locked="0" hidden="1"/>
    </xf>
    <xf numFmtId="2" fontId="45" fillId="0" borderId="92" xfId="0" applyNumberFormat="1" applyFont="1" applyBorder="1" applyAlignment="1" applyProtection="1">
      <alignment horizontal="right" vertical="center" wrapText="1"/>
      <protection locked="0" hidden="1"/>
    </xf>
    <xf numFmtId="2" fontId="41" fillId="0" borderId="157" xfId="0" applyNumberFormat="1" applyFont="1" applyBorder="1" applyAlignment="1" applyProtection="1">
      <alignment horizontal="right" vertical="center" wrapText="1"/>
      <protection locked="0" hidden="1"/>
    </xf>
    <xf numFmtId="2" fontId="41" fillId="0" borderId="158" xfId="0" applyNumberFormat="1" applyFont="1" applyBorder="1" applyAlignment="1" applyProtection="1">
      <alignment horizontal="right" vertical="center" wrapText="1"/>
      <protection locked="0" hidden="1"/>
    </xf>
    <xf numFmtId="2" fontId="41" fillId="0" borderId="152" xfId="0" applyNumberFormat="1" applyFont="1" applyBorder="1" applyAlignment="1" applyProtection="1">
      <alignment horizontal="right"/>
      <protection locked="0" hidden="1"/>
    </xf>
    <xf numFmtId="2" fontId="41" fillId="0" borderId="155" xfId="0" applyNumberFormat="1" applyFont="1" applyBorder="1" applyAlignment="1" applyProtection="1">
      <alignment horizontal="right" vertical="center" wrapText="1"/>
      <protection locked="0" hidden="1"/>
    </xf>
    <xf numFmtId="2" fontId="41" fillId="0" borderId="153" xfId="3" applyNumberFormat="1" applyFont="1" applyFill="1" applyBorder="1" applyAlignment="1" applyProtection="1">
      <alignment horizontal="right" vertical="center"/>
      <protection locked="0" hidden="1"/>
    </xf>
    <xf numFmtId="2" fontId="41" fillId="0" borderId="140" xfId="0" applyNumberFormat="1" applyFont="1" applyBorder="1" applyAlignment="1" applyProtection="1">
      <alignment horizontal="right" vertical="center"/>
      <protection locked="0" hidden="1"/>
    </xf>
    <xf numFmtId="2" fontId="41" fillId="0" borderId="156" xfId="3" applyNumberFormat="1" applyFont="1" applyFill="1" applyBorder="1" applyAlignment="1" applyProtection="1">
      <alignment horizontal="right" vertical="center"/>
      <protection locked="0" hidden="1"/>
    </xf>
    <xf numFmtId="2" fontId="41" fillId="0" borderId="140" xfId="0" applyNumberFormat="1" applyFont="1" applyBorder="1" applyAlignment="1" applyProtection="1">
      <alignment horizontal="right" vertical="center" wrapText="1"/>
      <protection locked="0" hidden="1"/>
    </xf>
    <xf numFmtId="2" fontId="41" fillId="0" borderId="156" xfId="3" applyNumberFormat="1" applyFont="1" applyFill="1" applyBorder="1" applyAlignment="1" applyProtection="1">
      <alignment horizontal="right" vertical="center" wrapText="1"/>
      <protection locked="0" hidden="1"/>
    </xf>
    <xf numFmtId="2" fontId="41" fillId="0" borderId="92" xfId="0" applyNumberFormat="1" applyFont="1" applyBorder="1" applyAlignment="1" applyProtection="1">
      <alignment horizontal="right" vertical="center" wrapText="1"/>
      <protection locked="0" hidden="1"/>
    </xf>
    <xf numFmtId="2" fontId="45" fillId="0" borderId="157" xfId="0" applyNumberFormat="1" applyFont="1" applyBorder="1" applyAlignment="1" applyProtection="1">
      <alignment horizontal="right" vertical="center" wrapText="1"/>
      <protection locked="0" hidden="1"/>
    </xf>
    <xf numFmtId="2" fontId="41" fillId="0" borderId="158" xfId="3" applyNumberFormat="1" applyFont="1" applyFill="1" applyBorder="1" applyAlignment="1" applyProtection="1">
      <alignment horizontal="right" vertical="center" wrapText="1"/>
      <protection locked="0" hidden="1"/>
    </xf>
    <xf numFmtId="0" fontId="40" fillId="5" borderId="6" xfId="0" applyFont="1" applyFill="1" applyBorder="1" applyAlignment="1" applyProtection="1">
      <alignment horizontal="center" vertical="center" wrapText="1"/>
      <protection locked="0" hidden="1"/>
    </xf>
    <xf numFmtId="44" fontId="40" fillId="5" borderId="6" xfId="3" applyFont="1" applyFill="1" applyBorder="1" applyAlignment="1" applyProtection="1">
      <alignment horizontal="center" vertical="center" wrapText="1"/>
      <protection locked="0" hidden="1"/>
    </xf>
    <xf numFmtId="44" fontId="41" fillId="3" borderId="1" xfId="3" applyFont="1" applyFill="1" applyBorder="1" applyAlignment="1" applyProtection="1">
      <alignment horizontal="right"/>
      <protection locked="0" hidden="1"/>
    </xf>
    <xf numFmtId="44" fontId="41" fillId="3" borderId="121" xfId="3" applyFont="1" applyFill="1" applyBorder="1" applyAlignment="1" applyProtection="1">
      <alignment horizontal="right"/>
      <protection locked="0" hidden="1"/>
    </xf>
    <xf numFmtId="43" fontId="41" fillId="3" borderId="121" xfId="1" applyFont="1" applyFill="1" applyBorder="1" applyAlignment="1" applyProtection="1">
      <alignment horizontal="right" vertical="top" wrapText="1"/>
      <protection locked="0" hidden="1"/>
    </xf>
    <xf numFmtId="44" fontId="41" fillId="0" borderId="159" xfId="3" applyFont="1" applyFill="1" applyBorder="1" applyAlignment="1" applyProtection="1">
      <alignment horizontal="right" vertical="center" wrapText="1"/>
      <protection locked="0" hidden="1"/>
    </xf>
    <xf numFmtId="0" fontId="53" fillId="3" borderId="1" xfId="0" applyFont="1" applyFill="1" applyBorder="1" applyAlignment="1" applyProtection="1">
      <alignment horizontal="left" vertical="center"/>
      <protection locked="0"/>
    </xf>
    <xf numFmtId="2" fontId="41" fillId="0" borderId="57" xfId="0" applyNumberFormat="1" applyFont="1" applyBorder="1" applyAlignment="1" applyProtection="1">
      <alignment horizontal="right" vertical="center" wrapText="1"/>
      <protection hidden="1"/>
    </xf>
    <xf numFmtId="0" fontId="41" fillId="0" borderId="4" xfId="0" applyFont="1" applyBorder="1" applyAlignment="1" applyProtection="1">
      <alignment vertical="top" wrapText="1"/>
      <protection locked="0"/>
    </xf>
    <xf numFmtId="0" fontId="41" fillId="0" borderId="74" xfId="0" applyFont="1" applyBorder="1" applyAlignment="1" applyProtection="1">
      <alignment horizontal="left" vertical="top" wrapText="1"/>
      <protection locked="0"/>
    </xf>
    <xf numFmtId="0" fontId="41" fillId="0" borderId="75" xfId="0" applyFont="1" applyBorder="1" applyAlignment="1" applyProtection="1">
      <alignment horizontal="left" vertical="top" wrapText="1"/>
      <protection locked="0"/>
    </xf>
    <xf numFmtId="2" fontId="41" fillId="3" borderId="1" xfId="0" applyNumberFormat="1" applyFont="1" applyFill="1" applyBorder="1" applyAlignment="1" applyProtection="1">
      <alignment horizontal="right" vertical="center" wrapText="1"/>
      <protection locked="0" hidden="1"/>
    </xf>
    <xf numFmtId="2" fontId="45" fillId="3" borderId="74" xfId="0" applyNumberFormat="1" applyFont="1" applyFill="1" applyBorder="1" applyAlignment="1" applyProtection="1">
      <alignment horizontal="right" vertical="center" wrapText="1"/>
      <protection locked="0" hidden="1"/>
    </xf>
    <xf numFmtId="2" fontId="45" fillId="3" borderId="1" xfId="0" applyNumberFormat="1" applyFont="1" applyFill="1" applyBorder="1" applyAlignment="1" applyProtection="1">
      <alignment horizontal="right" vertical="center" wrapText="1"/>
      <protection locked="0" hidden="1"/>
    </xf>
    <xf numFmtId="2" fontId="41" fillId="3" borderId="74" xfId="0" applyNumberFormat="1" applyFont="1" applyFill="1" applyBorder="1" applyAlignment="1" applyProtection="1">
      <alignment horizontal="right" vertical="center" wrapText="1"/>
      <protection hidden="1"/>
    </xf>
    <xf numFmtId="2" fontId="41" fillId="3" borderId="1" xfId="0" applyNumberFormat="1" applyFont="1" applyFill="1" applyBorder="1" applyAlignment="1" applyProtection="1">
      <alignment horizontal="right" vertical="center" wrapText="1"/>
      <protection hidden="1"/>
    </xf>
    <xf numFmtId="2" fontId="41" fillId="3" borderId="121" xfId="0" applyNumberFormat="1" applyFont="1" applyFill="1" applyBorder="1" applyAlignment="1" applyProtection="1">
      <alignment horizontal="right" vertical="center" wrapText="1"/>
      <protection hidden="1"/>
    </xf>
    <xf numFmtId="2" fontId="41" fillId="3" borderId="0" xfId="0" applyNumberFormat="1" applyFont="1" applyFill="1" applyAlignment="1" applyProtection="1">
      <alignment horizontal="right" vertical="center" wrapText="1"/>
      <protection locked="0" hidden="1"/>
    </xf>
    <xf numFmtId="2" fontId="41" fillId="3" borderId="78" xfId="0" applyNumberFormat="1" applyFont="1" applyFill="1" applyBorder="1" applyAlignment="1" applyProtection="1">
      <alignment horizontal="right" vertical="center" wrapText="1"/>
      <protection locked="0" hidden="1"/>
    </xf>
    <xf numFmtId="2" fontId="41" fillId="3" borderId="0" xfId="3" applyNumberFormat="1" applyFont="1" applyFill="1" applyBorder="1" applyAlignment="1" applyProtection="1">
      <alignment horizontal="right" vertical="center" wrapText="1"/>
      <protection locked="0" hidden="1"/>
    </xf>
    <xf numFmtId="2" fontId="41" fillId="3" borderId="74" xfId="0" applyNumberFormat="1" applyFont="1" applyFill="1" applyBorder="1" applyAlignment="1" applyProtection="1">
      <alignment horizontal="right" vertical="center" wrapText="1"/>
      <protection locked="0" hidden="1"/>
    </xf>
    <xf numFmtId="44" fontId="41" fillId="3" borderId="2" xfId="3" applyFont="1" applyFill="1" applyBorder="1" applyAlignment="1" applyProtection="1">
      <alignment horizontal="right" vertical="center" wrapText="1"/>
      <protection hidden="1"/>
    </xf>
    <xf numFmtId="0" fontId="39" fillId="0" borderId="6" xfId="0" applyFont="1" applyBorder="1" applyAlignment="1" applyProtection="1">
      <alignment horizontal="center" vertical="center" wrapText="1"/>
      <protection locked="0"/>
    </xf>
    <xf numFmtId="44" fontId="41" fillId="3" borderId="121" xfId="3" applyFont="1" applyFill="1" applyBorder="1" applyAlignment="1" applyProtection="1">
      <alignment horizontal="right" vertical="center"/>
      <protection locked="0" hidden="1"/>
    </xf>
    <xf numFmtId="0" fontId="39" fillId="3" borderId="121" xfId="0" applyFont="1" applyFill="1" applyBorder="1" applyAlignment="1" applyProtection="1">
      <alignment horizontal="center" vertical="center"/>
      <protection locked="0"/>
    </xf>
    <xf numFmtId="0" fontId="53" fillId="0" borderId="121" xfId="0" applyFont="1" applyBorder="1" applyAlignment="1" applyProtection="1">
      <alignment horizontal="left" vertical="center"/>
      <protection locked="0"/>
    </xf>
    <xf numFmtId="0" fontId="40" fillId="0" borderId="77" xfId="7" applyFont="1" applyFill="1" applyBorder="1" applyAlignment="1" applyProtection="1">
      <alignment horizontal="left" vertical="center" wrapText="1"/>
      <protection locked="0"/>
    </xf>
    <xf numFmtId="0" fontId="41" fillId="0" borderId="5" xfId="0" applyFont="1" applyBorder="1" applyAlignment="1" applyProtection="1">
      <alignment vertical="top" wrapText="1"/>
      <protection locked="0"/>
    </xf>
    <xf numFmtId="0" fontId="49" fillId="0" borderId="145" xfId="0" applyFont="1" applyBorder="1" applyAlignment="1" applyProtection="1">
      <alignment wrapText="1"/>
      <protection locked="0"/>
    </xf>
    <xf numFmtId="165" fontId="40" fillId="0" borderId="87" xfId="8" applyNumberFormat="1" applyFont="1" applyFill="1" applyBorder="1" applyAlignment="1" applyProtection="1">
      <alignment horizontal="right" vertical="center" wrapText="1"/>
      <protection locked="0"/>
    </xf>
    <xf numFmtId="0" fontId="49" fillId="0" borderId="122" xfId="0" applyFont="1" applyBorder="1" applyProtection="1">
      <protection locked="0"/>
    </xf>
    <xf numFmtId="0" fontId="40" fillId="0" borderId="6" xfId="0" applyFont="1" applyBorder="1" applyAlignment="1" applyProtection="1">
      <alignment horizontal="right" vertical="center" wrapText="1"/>
      <protection locked="0"/>
    </xf>
    <xf numFmtId="0" fontId="49" fillId="0" borderId="4" xfId="0" applyFont="1" applyBorder="1" applyAlignment="1" applyProtection="1">
      <alignment wrapText="1"/>
      <protection locked="0"/>
    </xf>
    <xf numFmtId="165" fontId="40" fillId="0" borderId="160" xfId="8" applyNumberFormat="1" applyFont="1" applyFill="1" applyBorder="1" applyAlignment="1" applyProtection="1">
      <alignment horizontal="right" vertical="center" wrapText="1"/>
      <protection locked="0"/>
    </xf>
    <xf numFmtId="0" fontId="43" fillId="0" borderId="161" xfId="0" applyFont="1" applyBorder="1" applyAlignment="1" applyProtection="1">
      <alignment horizontal="right" vertical="center" wrapText="1"/>
      <protection locked="0"/>
    </xf>
    <xf numFmtId="0" fontId="41" fillId="0" borderId="123" xfId="0" applyFont="1" applyBorder="1" applyAlignment="1" applyProtection="1">
      <alignment vertical="center" wrapText="1"/>
      <protection locked="0"/>
    </xf>
    <xf numFmtId="0" fontId="41" fillId="0" borderId="123" xfId="0" applyFont="1" applyBorder="1" applyAlignment="1" applyProtection="1">
      <alignment vertical="top" wrapText="1"/>
      <protection locked="0"/>
    </xf>
    <xf numFmtId="44" fontId="39" fillId="0" borderId="162" xfId="3" applyFont="1" applyFill="1" applyBorder="1" applyAlignment="1" applyProtection="1">
      <alignment horizontal="right" vertical="center" wrapText="1"/>
      <protection hidden="1"/>
    </xf>
    <xf numFmtId="0" fontId="39" fillId="0" borderId="8" xfId="0" applyFont="1" applyBorder="1" applyAlignment="1" applyProtection="1">
      <alignment horizontal="left" vertical="center" wrapText="1"/>
      <protection locked="0"/>
    </xf>
    <xf numFmtId="0" fontId="40" fillId="0" borderId="163" xfId="0" applyFont="1" applyBorder="1" applyAlignment="1" applyProtection="1">
      <alignment horizontal="left" vertical="center" wrapText="1"/>
      <protection locked="0"/>
    </xf>
    <xf numFmtId="0" fontId="40" fillId="0" borderId="83" xfId="0" applyFont="1" applyBorder="1" applyAlignment="1" applyProtection="1">
      <alignment vertical="center" wrapText="1"/>
      <protection locked="0"/>
    </xf>
    <xf numFmtId="0" fontId="40" fillId="0" borderId="151" xfId="0" applyFont="1" applyBorder="1" applyAlignment="1" applyProtection="1">
      <alignment horizontal="left" vertical="center" wrapText="1"/>
      <protection locked="0"/>
    </xf>
    <xf numFmtId="44" fontId="0" fillId="0" borderId="0" xfId="0" applyNumberFormat="1" applyAlignment="1" applyProtection="1">
      <alignment vertical="center"/>
      <protection locked="0"/>
    </xf>
    <xf numFmtId="0" fontId="41" fillId="0" borderId="30" xfId="0" applyFont="1" applyBorder="1" applyAlignment="1" applyProtection="1">
      <alignment vertical="top"/>
      <protection locked="0"/>
    </xf>
    <xf numFmtId="0" fontId="41" fillId="0" borderId="1" xfId="0" applyFont="1" applyBorder="1" applyAlignment="1" applyProtection="1">
      <alignment horizontal="left" vertical="center" wrapText="1"/>
      <protection locked="0"/>
    </xf>
    <xf numFmtId="0" fontId="40" fillId="0" borderId="125" xfId="0" applyFont="1" applyBorder="1" applyAlignment="1" applyProtection="1">
      <alignment horizontal="right" vertical="top" wrapText="1"/>
      <protection locked="0"/>
    </xf>
    <xf numFmtId="0" fontId="40" fillId="0" borderId="125" xfId="9" applyFont="1" applyBorder="1" applyAlignment="1" applyProtection="1">
      <alignment horizontal="right" wrapText="1"/>
      <protection locked="0"/>
    </xf>
    <xf numFmtId="165" fontId="41" fillId="0" borderId="75" xfId="8" applyNumberFormat="1" applyFont="1" applyFill="1" applyBorder="1" applyAlignment="1" applyProtection="1">
      <alignment horizontal="left" vertical="center" wrapText="1"/>
      <protection locked="0"/>
    </xf>
    <xf numFmtId="0" fontId="40" fillId="0" borderId="31" xfId="0" applyFont="1" applyBorder="1" applyAlignment="1" applyProtection="1">
      <alignment horizontal="right" vertical="center" wrapText="1"/>
      <protection locked="0"/>
    </xf>
    <xf numFmtId="165" fontId="40" fillId="0" borderId="76" xfId="8" applyNumberFormat="1" applyFont="1" applyFill="1" applyBorder="1" applyAlignment="1" applyProtection="1">
      <alignment horizontal="right" vertical="center" wrapText="1"/>
      <protection locked="0"/>
    </xf>
    <xf numFmtId="0" fontId="41" fillId="0" borderId="8" xfId="0" applyFont="1" applyBorder="1" applyAlignment="1" applyProtection="1">
      <alignment vertical="top" wrapText="1"/>
      <protection locked="0"/>
    </xf>
    <xf numFmtId="0" fontId="40" fillId="0" borderId="76" xfId="0" applyFont="1" applyBorder="1" applyAlignment="1" applyProtection="1">
      <alignment horizontal="right" vertical="center" wrapText="1"/>
      <protection locked="0"/>
    </xf>
    <xf numFmtId="0" fontId="41" fillId="0" borderId="31" xfId="0" applyFont="1" applyBorder="1" applyAlignment="1" applyProtection="1">
      <alignment vertical="top" wrapText="1"/>
      <protection locked="0"/>
    </xf>
    <xf numFmtId="0" fontId="41" fillId="0" borderId="73" xfId="0" applyFont="1" applyBorder="1" applyAlignment="1" applyProtection="1">
      <alignment horizontal="left" vertical="top" wrapText="1"/>
      <protection locked="0"/>
    </xf>
    <xf numFmtId="165" fontId="40" fillId="0" borderId="73" xfId="8" applyNumberFormat="1" applyFont="1" applyFill="1" applyBorder="1" applyAlignment="1" applyProtection="1">
      <alignment horizontal="right" vertical="center" wrapText="1"/>
      <protection locked="0"/>
    </xf>
    <xf numFmtId="0" fontId="40" fillId="0" borderId="73" xfId="0" applyFont="1" applyBorder="1" applyAlignment="1" applyProtection="1">
      <alignment horizontal="right" vertical="top" wrapText="1"/>
      <protection locked="0"/>
    </xf>
    <xf numFmtId="0" fontId="40" fillId="0" borderId="4" xfId="0" applyFont="1" applyBorder="1" applyAlignment="1" applyProtection="1">
      <alignment horizontal="right" vertical="top" wrapText="1"/>
      <protection locked="0"/>
    </xf>
    <xf numFmtId="0" fontId="40" fillId="0" borderId="6" xfId="0" applyFont="1" applyBorder="1" applyAlignment="1" applyProtection="1">
      <alignment horizontal="center" vertical="center" wrapText="1"/>
      <protection locked="0"/>
    </xf>
    <xf numFmtId="44" fontId="40" fillId="0" borderId="6" xfId="3" applyFont="1" applyFill="1" applyBorder="1" applyAlignment="1" applyProtection="1">
      <alignment horizontal="center" vertical="center" wrapText="1"/>
      <protection locked="0"/>
    </xf>
    <xf numFmtId="0" fontId="40" fillId="0" borderId="139" xfId="0" applyFont="1" applyBorder="1" applyAlignment="1" applyProtection="1">
      <alignment horizontal="center" vertical="center" wrapText="1"/>
      <protection locked="0"/>
    </xf>
    <xf numFmtId="44" fontId="41" fillId="0" borderId="1" xfId="3" applyFont="1" applyFill="1" applyBorder="1" applyAlignment="1" applyProtection="1">
      <alignment vertical="center" wrapText="1"/>
      <protection locked="0"/>
    </xf>
    <xf numFmtId="44" fontId="41" fillId="0" borderId="73" xfId="3" applyFont="1" applyFill="1" applyBorder="1" applyAlignment="1" applyProtection="1">
      <alignment vertical="center" wrapText="1"/>
      <protection locked="0"/>
    </xf>
    <xf numFmtId="44" fontId="41" fillId="0" borderId="1" xfId="3" applyFont="1" applyFill="1" applyBorder="1" applyAlignment="1" applyProtection="1">
      <alignment horizontal="right" vertical="center" wrapText="1"/>
      <protection locked="0"/>
    </xf>
    <xf numFmtId="44" fontId="41" fillId="3" borderId="121" xfId="3" applyFont="1" applyFill="1" applyBorder="1" applyAlignment="1" applyProtection="1">
      <alignment vertical="center" wrapText="1"/>
      <protection locked="0"/>
    </xf>
    <xf numFmtId="44" fontId="41" fillId="3" borderId="1" xfId="3" applyFont="1" applyFill="1" applyBorder="1" applyAlignment="1" applyProtection="1">
      <alignment horizontal="right" vertical="center" wrapText="1"/>
      <protection locked="0"/>
    </xf>
    <xf numFmtId="2" fontId="41" fillId="0" borderId="1" xfId="0" applyNumberFormat="1" applyFont="1" applyBorder="1" applyAlignment="1" applyProtection="1">
      <alignment vertical="center" wrapText="1"/>
      <protection locked="0"/>
    </xf>
    <xf numFmtId="2" fontId="41" fillId="0" borderId="73" xfId="3" applyNumberFormat="1" applyFont="1" applyFill="1" applyBorder="1" applyAlignment="1" applyProtection="1">
      <alignment vertical="center" wrapText="1"/>
      <protection locked="0"/>
    </xf>
    <xf numFmtId="2" fontId="41" fillId="0" borderId="0" xfId="3" applyNumberFormat="1" applyFont="1" applyFill="1" applyBorder="1" applyAlignment="1" applyProtection="1">
      <alignment vertical="top" wrapText="1"/>
      <protection locked="0"/>
    </xf>
    <xf numFmtId="2" fontId="41" fillId="0" borderId="1" xfId="3" applyNumberFormat="1" applyFont="1" applyFill="1" applyBorder="1" applyAlignment="1" applyProtection="1">
      <alignment vertical="top" wrapText="1"/>
      <protection locked="0"/>
    </xf>
    <xf numFmtId="2" fontId="41" fillId="3" borderId="1" xfId="3" applyNumberFormat="1" applyFont="1" applyFill="1" applyBorder="1" applyAlignment="1" applyProtection="1">
      <alignment vertical="top" wrapText="1"/>
      <protection locked="0"/>
    </xf>
    <xf numFmtId="2" fontId="41" fillId="3" borderId="121" xfId="0" applyNumberFormat="1" applyFont="1" applyFill="1" applyBorder="1" applyAlignment="1" applyProtection="1">
      <alignment vertical="center" wrapText="1"/>
      <protection locked="0"/>
    </xf>
    <xf numFmtId="9" fontId="41" fillId="0" borderId="31" xfId="2" applyFont="1" applyFill="1" applyBorder="1" applyAlignment="1" applyProtection="1">
      <alignment vertical="center" wrapText="1"/>
      <protection locked="0"/>
    </xf>
    <xf numFmtId="9" fontId="41" fillId="0" borderId="0" xfId="2" applyFont="1" applyFill="1" applyBorder="1" applyAlignment="1" applyProtection="1">
      <alignment vertical="top" wrapText="1"/>
      <protection locked="0"/>
    </xf>
    <xf numFmtId="9" fontId="41" fillId="0" borderId="31" xfId="2" applyFont="1" applyFill="1" applyBorder="1" applyAlignment="1" applyProtection="1">
      <alignment vertical="top" wrapText="1"/>
      <protection locked="0"/>
    </xf>
    <xf numFmtId="9" fontId="41" fillId="3" borderId="121" xfId="2" applyFont="1" applyFill="1" applyBorder="1" applyAlignment="1" applyProtection="1">
      <alignment vertical="center" wrapText="1"/>
      <protection locked="0"/>
    </xf>
    <xf numFmtId="4" fontId="41" fillId="0" borderId="1" xfId="0" applyNumberFormat="1" applyFont="1" applyBorder="1" applyAlignment="1" applyProtection="1">
      <alignment vertical="center" wrapText="1"/>
      <protection locked="0"/>
    </xf>
    <xf numFmtId="4" fontId="41" fillId="0" borderId="0" xfId="3" applyNumberFormat="1" applyFont="1" applyFill="1" applyBorder="1" applyAlignment="1" applyProtection="1">
      <alignment vertical="top" wrapText="1"/>
      <protection locked="0"/>
    </xf>
    <xf numFmtId="4" fontId="41" fillId="0" borderId="31" xfId="3" applyNumberFormat="1" applyFont="1" applyFill="1" applyBorder="1" applyAlignment="1" applyProtection="1">
      <alignment vertical="top" wrapText="1"/>
      <protection locked="0"/>
    </xf>
    <xf numFmtId="4" fontId="41" fillId="3" borderId="121" xfId="0" applyNumberFormat="1" applyFont="1" applyFill="1" applyBorder="1" applyAlignment="1" applyProtection="1">
      <alignment vertical="center" wrapText="1"/>
      <protection locked="0"/>
    </xf>
    <xf numFmtId="4" fontId="41" fillId="0" borderId="125" xfId="3" applyNumberFormat="1" applyFont="1" applyFill="1" applyBorder="1" applyAlignment="1" applyProtection="1">
      <alignment vertical="center" wrapText="1"/>
      <protection locked="0"/>
    </xf>
    <xf numFmtId="4" fontId="41" fillId="0" borderId="125" xfId="3" applyNumberFormat="1" applyFont="1" applyFill="1" applyBorder="1" applyAlignment="1" applyProtection="1">
      <alignment vertical="top" wrapText="1"/>
      <protection locked="0"/>
    </xf>
    <xf numFmtId="4" fontId="41" fillId="0" borderId="0" xfId="3" applyNumberFormat="1" applyFont="1" applyFill="1" applyBorder="1" applyAlignment="1" applyProtection="1">
      <alignment vertical="center" wrapText="1"/>
      <protection locked="0"/>
    </xf>
    <xf numFmtId="4" fontId="41" fillId="3" borderId="1" xfId="3" applyNumberFormat="1" applyFont="1" applyFill="1" applyBorder="1" applyAlignment="1" applyProtection="1">
      <alignment vertical="center" wrapText="1"/>
      <protection locked="0"/>
    </xf>
    <xf numFmtId="44" fontId="41" fillId="0" borderId="6" xfId="3" applyFont="1" applyFill="1" applyBorder="1" applyAlignment="1" applyProtection="1">
      <alignment vertical="center" wrapText="1"/>
      <protection locked="0"/>
    </xf>
    <xf numFmtId="44" fontId="41" fillId="0" borderId="125" xfId="3" applyFont="1" applyFill="1" applyBorder="1" applyAlignment="1" applyProtection="1">
      <alignment vertical="center" wrapText="1"/>
      <protection locked="0"/>
    </xf>
    <xf numFmtId="44" fontId="41" fillId="0" borderId="125" xfId="3" applyFont="1" applyFill="1" applyBorder="1" applyAlignment="1" applyProtection="1">
      <alignment vertical="top" wrapText="1"/>
      <protection locked="0"/>
    </xf>
    <xf numFmtId="44" fontId="41" fillId="0" borderId="1" xfId="3" applyFont="1" applyFill="1" applyBorder="1" applyAlignment="1" applyProtection="1">
      <alignment vertical="top" wrapText="1"/>
      <protection locked="0"/>
    </xf>
    <xf numFmtId="44" fontId="41" fillId="3" borderId="1" xfId="3" applyFont="1" applyFill="1" applyBorder="1" applyAlignment="1" applyProtection="1">
      <alignment vertical="top" wrapText="1"/>
      <protection locked="0"/>
    </xf>
    <xf numFmtId="44" fontId="41" fillId="0" borderId="83" xfId="3" applyFont="1" applyFill="1" applyBorder="1" applyAlignment="1" applyProtection="1">
      <alignment vertical="center" wrapText="1"/>
      <protection locked="0"/>
    </xf>
    <xf numFmtId="44" fontId="41" fillId="0" borderId="31" xfId="3" applyFont="1" applyFill="1" applyBorder="1" applyAlignment="1" applyProtection="1">
      <alignment vertical="top" wrapText="1"/>
      <protection locked="0"/>
    </xf>
    <xf numFmtId="44" fontId="41" fillId="0" borderId="0" xfId="3" applyFont="1" applyFill="1" applyBorder="1" applyAlignment="1" applyProtection="1">
      <alignment horizontal="right" vertical="center" wrapText="1"/>
      <protection locked="0"/>
    </xf>
    <xf numFmtId="2" fontId="41" fillId="0" borderId="125" xfId="3" applyNumberFormat="1" applyFont="1" applyFill="1" applyBorder="1" applyAlignment="1" applyProtection="1">
      <alignment vertical="center" wrapText="1"/>
      <protection locked="0"/>
    </xf>
    <xf numFmtId="2" fontId="41" fillId="3" borderId="1" xfId="3" applyNumberFormat="1" applyFont="1" applyFill="1" applyBorder="1" applyAlignment="1" applyProtection="1">
      <alignment vertical="center" wrapText="1"/>
      <protection locked="0"/>
    </xf>
    <xf numFmtId="9" fontId="41" fillId="3" borderId="1" xfId="2" applyFont="1" applyFill="1" applyBorder="1" applyAlignment="1" applyProtection="1">
      <alignment vertical="center" wrapText="1"/>
      <protection locked="0"/>
    </xf>
    <xf numFmtId="43" fontId="41" fillId="0" borderId="1" xfId="1" applyFont="1" applyFill="1" applyBorder="1" applyAlignment="1" applyProtection="1">
      <alignment horizontal="right" vertical="top"/>
      <protection locked="0"/>
    </xf>
    <xf numFmtId="43" fontId="42" fillId="0" borderId="0" xfId="1" applyFont="1" applyFill="1" applyBorder="1" applyAlignment="1" applyProtection="1">
      <alignment horizontal="right" vertical="center" wrapText="1"/>
      <protection locked="0"/>
    </xf>
    <xf numFmtId="43" fontId="41" fillId="0" borderId="75" xfId="1" applyFont="1" applyFill="1" applyBorder="1" applyAlignment="1" applyProtection="1">
      <alignment horizontal="right" vertical="center" wrapText="1"/>
      <protection locked="0"/>
    </xf>
    <xf numFmtId="43" fontId="41" fillId="0" borderId="1" xfId="1" applyFont="1" applyFill="1" applyBorder="1" applyAlignment="1" applyProtection="1">
      <alignment horizontal="right" vertical="center"/>
      <protection locked="0"/>
    </xf>
    <xf numFmtId="43" fontId="41" fillId="0" borderId="83" xfId="1" applyFont="1" applyFill="1" applyBorder="1" applyAlignment="1" applyProtection="1">
      <alignment horizontal="right" vertical="center"/>
      <protection locked="0"/>
    </xf>
    <xf numFmtId="43" fontId="41" fillId="3" borderId="1" xfId="1" applyFont="1" applyFill="1" applyBorder="1" applyAlignment="1" applyProtection="1">
      <alignment horizontal="right" vertical="center"/>
      <protection locked="0"/>
    </xf>
    <xf numFmtId="43" fontId="41" fillId="3" borderId="121" xfId="1" applyFont="1" applyFill="1" applyBorder="1" applyAlignment="1" applyProtection="1">
      <alignment horizontal="right" vertical="center" wrapText="1"/>
      <protection locked="0"/>
    </xf>
    <xf numFmtId="44" fontId="41" fillId="0" borderId="31" xfId="3" applyFont="1" applyFill="1" applyBorder="1" applyAlignment="1" applyProtection="1">
      <alignment horizontal="right" vertical="center"/>
      <protection locked="0"/>
    </xf>
    <xf numFmtId="44" fontId="42" fillId="0" borderId="0" xfId="3" applyFont="1" applyFill="1" applyBorder="1" applyAlignment="1" applyProtection="1">
      <alignment horizontal="right" vertical="center" wrapText="1"/>
      <protection locked="0"/>
    </xf>
    <xf numFmtId="44" fontId="41" fillId="0" borderId="125" xfId="3" applyFont="1" applyFill="1" applyBorder="1" applyAlignment="1" applyProtection="1">
      <alignment horizontal="right" vertical="center" wrapText="1"/>
      <protection locked="0"/>
    </xf>
    <xf numFmtId="44" fontId="41" fillId="0" borderId="0" xfId="3" applyFont="1" applyFill="1" applyBorder="1" applyAlignment="1" applyProtection="1">
      <alignment horizontal="right" vertical="center"/>
      <protection locked="0"/>
    </xf>
    <xf numFmtId="44" fontId="41" fillId="3" borderId="1" xfId="3" applyFont="1" applyFill="1" applyBorder="1" applyAlignment="1" applyProtection="1">
      <alignment horizontal="right" vertical="center"/>
      <protection locked="0"/>
    </xf>
    <xf numFmtId="44" fontId="41" fillId="3" borderId="121" xfId="3" applyFont="1" applyFill="1" applyBorder="1" applyAlignment="1" applyProtection="1">
      <alignment horizontal="right" vertical="center" wrapText="1"/>
      <protection locked="0"/>
    </xf>
    <xf numFmtId="44" fontId="41" fillId="0" borderId="0" xfId="3" applyFont="1" applyFill="1" applyBorder="1" applyAlignment="1" applyProtection="1">
      <alignment horizontal="right" vertical="top" wrapText="1"/>
      <protection locked="0"/>
    </xf>
    <xf numFmtId="44" fontId="41" fillId="0" borderId="1" xfId="3" applyFont="1" applyFill="1" applyBorder="1" applyAlignment="1" applyProtection="1">
      <alignment horizontal="right"/>
      <protection locked="0"/>
    </xf>
    <xf numFmtId="44" fontId="41" fillId="3" borderId="1" xfId="3" applyFont="1" applyFill="1" applyBorder="1" applyAlignment="1" applyProtection="1">
      <alignment horizontal="right"/>
      <protection locked="0"/>
    </xf>
    <xf numFmtId="44" fontId="41" fillId="3" borderId="121" xfId="3" applyFont="1" applyFill="1" applyBorder="1" applyAlignment="1" applyProtection="1">
      <alignment horizontal="right"/>
      <protection locked="0"/>
    </xf>
    <xf numFmtId="2" fontId="41" fillId="0" borderId="73" xfId="0" applyNumberFormat="1" applyFont="1" applyBorder="1" applyAlignment="1" applyProtection="1">
      <alignment horizontal="right" vertical="top"/>
      <protection locked="0"/>
    </xf>
    <xf numFmtId="2" fontId="42" fillId="0" borderId="0" xfId="0" applyNumberFormat="1" applyFont="1" applyAlignment="1" applyProtection="1">
      <alignment horizontal="right" vertical="center" wrapText="1"/>
      <protection locked="0"/>
    </xf>
    <xf numFmtId="2" fontId="41" fillId="0" borderId="0" xfId="0" applyNumberFormat="1" applyFont="1" applyAlignment="1" applyProtection="1">
      <alignment horizontal="right" vertical="center" wrapText="1"/>
      <protection locked="0"/>
    </xf>
    <xf numFmtId="2" fontId="41" fillId="0" borderId="4" xfId="0" applyNumberFormat="1" applyFont="1" applyBorder="1" applyAlignment="1" applyProtection="1">
      <alignment horizontal="right" vertical="top"/>
      <protection locked="0"/>
    </xf>
    <xf numFmtId="2" fontId="41" fillId="0" borderId="0" xfId="0" applyNumberFormat="1" applyFont="1" applyAlignment="1" applyProtection="1">
      <alignment horizontal="right" vertical="top"/>
      <protection locked="0"/>
    </xf>
    <xf numFmtId="2" fontId="41" fillId="3" borderId="1" xfId="0" applyNumberFormat="1" applyFont="1" applyFill="1" applyBorder="1" applyAlignment="1" applyProtection="1">
      <alignment horizontal="right" vertical="top"/>
      <protection locked="0"/>
    </xf>
    <xf numFmtId="2" fontId="41" fillId="3" borderId="78" xfId="3" applyNumberFormat="1" applyFont="1" applyFill="1" applyBorder="1" applyAlignment="1" applyProtection="1">
      <alignment horizontal="right" vertical="top" wrapText="1"/>
      <protection locked="0"/>
    </xf>
    <xf numFmtId="43" fontId="41" fillId="0" borderId="0" xfId="1" applyFont="1" applyFill="1" applyBorder="1" applyAlignment="1" applyProtection="1">
      <alignment horizontal="right"/>
      <protection locked="0"/>
    </xf>
    <xf numFmtId="43" fontId="41" fillId="0" borderId="4" xfId="1" applyFont="1" applyFill="1" applyBorder="1" applyAlignment="1" applyProtection="1">
      <alignment horizontal="right" vertical="top"/>
      <protection locked="0"/>
    </xf>
    <xf numFmtId="43" fontId="41" fillId="0" borderId="0" xfId="1" applyFont="1" applyFill="1" applyBorder="1" applyAlignment="1" applyProtection="1">
      <alignment horizontal="right" vertical="top"/>
      <protection locked="0"/>
    </xf>
    <xf numFmtId="43" fontId="41" fillId="3" borderId="1" xfId="1" applyFont="1" applyFill="1" applyBorder="1" applyAlignment="1" applyProtection="1">
      <alignment horizontal="right" vertical="top"/>
      <protection locked="0"/>
    </xf>
    <xf numFmtId="43" fontId="41" fillId="3" borderId="139" xfId="1" applyFont="1" applyFill="1" applyBorder="1" applyAlignment="1" applyProtection="1">
      <alignment horizontal="right" vertical="top" wrapText="1"/>
      <protection locked="0"/>
    </xf>
    <xf numFmtId="44" fontId="41" fillId="0" borderId="1" xfId="3" applyFont="1" applyFill="1" applyBorder="1" applyAlignment="1" applyProtection="1">
      <alignment horizontal="right" vertical="top"/>
      <protection locked="0"/>
    </xf>
    <xf numFmtId="44" fontId="41" fillId="0" borderId="0" xfId="3" applyFont="1" applyFill="1" applyBorder="1" applyAlignment="1" applyProtection="1">
      <alignment horizontal="right"/>
      <protection locked="0"/>
    </xf>
    <xf numFmtId="44" fontId="41" fillId="0" borderId="73" xfId="3" applyFont="1" applyFill="1" applyBorder="1" applyAlignment="1" applyProtection="1">
      <alignment horizontal="right" vertical="top"/>
      <protection locked="0"/>
    </xf>
    <xf numFmtId="44" fontId="41" fillId="0" borderId="0" xfId="3" applyFont="1" applyFill="1" applyBorder="1" applyAlignment="1" applyProtection="1">
      <alignment horizontal="right" vertical="top"/>
      <protection locked="0"/>
    </xf>
    <xf numFmtId="44" fontId="41" fillId="3" borderId="1" xfId="3" applyFont="1" applyFill="1" applyBorder="1" applyAlignment="1" applyProtection="1">
      <alignment horizontal="right" vertical="top"/>
      <protection locked="0"/>
    </xf>
    <xf numFmtId="44" fontId="41" fillId="3" borderId="139" xfId="3" applyFont="1" applyFill="1" applyBorder="1" applyAlignment="1" applyProtection="1">
      <alignment horizontal="right" vertical="top" wrapText="1"/>
      <protection locked="0"/>
    </xf>
    <xf numFmtId="44" fontId="41" fillId="0" borderId="4" xfId="3" applyFont="1" applyFill="1" applyBorder="1" applyAlignment="1" applyProtection="1">
      <alignment horizontal="right" vertical="center" wrapText="1"/>
      <protection locked="0"/>
    </xf>
    <xf numFmtId="44" fontId="41" fillId="0" borderId="4" xfId="3" applyFont="1" applyFill="1" applyBorder="1" applyAlignment="1" applyProtection="1">
      <alignment horizontal="right" vertical="top" wrapText="1"/>
      <protection locked="0"/>
    </xf>
    <xf numFmtId="44" fontId="41" fillId="3" borderId="1" xfId="3" applyFont="1" applyFill="1" applyBorder="1" applyAlignment="1" applyProtection="1">
      <alignment horizontal="right" vertical="top" wrapText="1"/>
      <protection locked="0"/>
    </xf>
    <xf numFmtId="44" fontId="41" fillId="0" borderId="8" xfId="3" applyFont="1" applyFill="1" applyBorder="1" applyAlignment="1" applyProtection="1">
      <alignment horizontal="right" vertical="center" wrapText="1"/>
      <protection locked="0"/>
    </xf>
    <xf numFmtId="44" fontId="41" fillId="0" borderId="73" xfId="3" applyFont="1" applyFill="1" applyBorder="1" applyAlignment="1" applyProtection="1">
      <alignment horizontal="right" vertical="top" wrapText="1"/>
      <protection locked="0"/>
    </xf>
    <xf numFmtId="44" fontId="41" fillId="3" borderId="78" xfId="3" applyFont="1" applyFill="1" applyBorder="1" applyAlignment="1" applyProtection="1">
      <alignment horizontal="right" vertical="top" wrapText="1"/>
      <protection locked="0"/>
    </xf>
    <xf numFmtId="44" fontId="41" fillId="0" borderId="1" xfId="3" applyFont="1" applyFill="1" applyBorder="1" applyAlignment="1" applyProtection="1">
      <alignment horizontal="right" vertical="top" wrapText="1"/>
      <protection locked="0"/>
    </xf>
    <xf numFmtId="44" fontId="41" fillId="0" borderId="74" xfId="3" applyFont="1" applyFill="1" applyBorder="1" applyAlignment="1" applyProtection="1">
      <alignment horizontal="right" vertical="top" wrapText="1"/>
      <protection locked="0"/>
    </xf>
    <xf numFmtId="44" fontId="41" fillId="3" borderId="74" xfId="3" applyFont="1" applyFill="1" applyBorder="1" applyAlignment="1" applyProtection="1">
      <alignment horizontal="right" vertical="top" wrapText="1"/>
      <protection locked="0"/>
    </xf>
    <xf numFmtId="44" fontId="41" fillId="3" borderId="121" xfId="3" applyFont="1" applyFill="1" applyBorder="1" applyAlignment="1" applyProtection="1">
      <alignment horizontal="right" vertical="top" wrapText="1"/>
      <protection locked="0"/>
    </xf>
    <xf numFmtId="44" fontId="45" fillId="0" borderId="1" xfId="3" applyFont="1" applyFill="1" applyBorder="1" applyAlignment="1" applyProtection="1">
      <alignment horizontal="right" vertical="center" wrapText="1"/>
      <protection locked="0"/>
    </xf>
    <xf numFmtId="44" fontId="42" fillId="0" borderId="1" xfId="3" applyFont="1" applyFill="1" applyBorder="1" applyAlignment="1" applyProtection="1">
      <alignment horizontal="right" vertical="center" wrapText="1"/>
      <protection locked="0"/>
    </xf>
    <xf numFmtId="2" fontId="40" fillId="0" borderId="1" xfId="0" applyNumberFormat="1" applyFont="1" applyBorder="1" applyAlignment="1" applyProtection="1">
      <alignment horizontal="center" vertical="center" wrapText="1"/>
      <protection locked="0"/>
    </xf>
    <xf numFmtId="2" fontId="41" fillId="0" borderId="1" xfId="0" applyNumberFormat="1" applyFont="1" applyBorder="1" applyAlignment="1" applyProtection="1">
      <alignment horizontal="right" vertical="center" wrapText="1"/>
      <protection locked="0"/>
    </xf>
    <xf numFmtId="2" fontId="41" fillId="0" borderId="1" xfId="3" applyNumberFormat="1" applyFont="1" applyFill="1" applyBorder="1" applyAlignment="1" applyProtection="1">
      <alignment horizontal="right" vertical="center" wrapText="1"/>
      <protection locked="0"/>
    </xf>
    <xf numFmtId="2" fontId="41" fillId="3" borderId="74" xfId="3" applyNumberFormat="1" applyFont="1" applyFill="1" applyBorder="1" applyAlignment="1" applyProtection="1">
      <alignment horizontal="right" vertical="center" wrapText="1"/>
      <protection locked="0"/>
    </xf>
    <xf numFmtId="2" fontId="41" fillId="3" borderId="1" xfId="3" applyNumberFormat="1" applyFont="1" applyFill="1" applyBorder="1" applyAlignment="1" applyProtection="1">
      <alignment horizontal="right" vertical="center" wrapText="1"/>
      <protection locked="0"/>
    </xf>
    <xf numFmtId="2" fontId="41" fillId="3" borderId="121" xfId="0" applyNumberFormat="1" applyFont="1" applyFill="1" applyBorder="1" applyAlignment="1" applyProtection="1">
      <alignment horizontal="right" vertical="center" wrapText="1"/>
      <protection locked="0"/>
    </xf>
    <xf numFmtId="2" fontId="41" fillId="0" borderId="4" xfId="0" applyNumberFormat="1" applyFont="1" applyBorder="1" applyAlignment="1" applyProtection="1">
      <alignment horizontal="right" vertical="center" wrapText="1"/>
      <protection locked="0"/>
    </xf>
    <xf numFmtId="2" fontId="41" fillId="0" borderId="31" xfId="0" applyNumberFormat="1" applyFont="1" applyBorder="1" applyAlignment="1" applyProtection="1">
      <alignment horizontal="right" vertical="center" wrapText="1"/>
      <protection locked="0"/>
    </xf>
    <xf numFmtId="44" fontId="41" fillId="3" borderId="76" xfId="3" applyFont="1" applyFill="1" applyBorder="1" applyAlignment="1" applyProtection="1">
      <alignment horizontal="right" vertical="center" wrapText="1"/>
      <protection locked="0"/>
    </xf>
    <xf numFmtId="44" fontId="41" fillId="3" borderId="4" xfId="3" applyFont="1" applyFill="1" applyBorder="1" applyAlignment="1" applyProtection="1">
      <alignment horizontal="right" vertical="center" wrapText="1"/>
      <protection locked="0"/>
    </xf>
    <xf numFmtId="44" fontId="41" fillId="3" borderId="136" xfId="3" applyFont="1" applyFill="1" applyBorder="1" applyAlignment="1" applyProtection="1">
      <alignment horizontal="right" vertical="center" wrapText="1"/>
      <protection locked="0"/>
    </xf>
    <xf numFmtId="44" fontId="41" fillId="3" borderId="76" xfId="3" applyFont="1" applyFill="1" applyBorder="1" applyAlignment="1" applyProtection="1">
      <alignment horizontal="right" vertical="top" wrapText="1"/>
      <protection locked="0"/>
    </xf>
    <xf numFmtId="44" fontId="41" fillId="3" borderId="4" xfId="3" applyFont="1" applyFill="1" applyBorder="1" applyAlignment="1" applyProtection="1">
      <alignment horizontal="right" vertical="top" wrapText="1"/>
      <protection locked="0"/>
    </xf>
    <xf numFmtId="44" fontId="41" fillId="3" borderId="136" xfId="3" applyFont="1" applyFill="1" applyBorder="1" applyAlignment="1" applyProtection="1">
      <alignment horizontal="right" vertical="top" wrapText="1"/>
      <protection locked="0"/>
    </xf>
    <xf numFmtId="44" fontId="41" fillId="0" borderId="2" xfId="3" applyFont="1" applyFill="1" applyBorder="1" applyAlignment="1" applyProtection="1">
      <alignment horizontal="right" vertical="center" wrapText="1"/>
      <protection locked="0"/>
    </xf>
    <xf numFmtId="2" fontId="41" fillId="3" borderId="1" xfId="0" applyNumberFormat="1" applyFont="1" applyFill="1" applyBorder="1" applyAlignment="1" applyProtection="1">
      <alignment horizontal="right" vertical="center" wrapText="1"/>
      <protection locked="0"/>
    </xf>
    <xf numFmtId="2" fontId="41" fillId="3" borderId="121" xfId="0" applyNumberFormat="1" applyFont="1" applyFill="1" applyBorder="1" applyAlignment="1" applyProtection="1">
      <alignment horizontal="right" vertical="center" wrapText="1" indent="4"/>
      <protection locked="0"/>
    </xf>
    <xf numFmtId="44" fontId="41" fillId="0" borderId="5" xfId="3" applyFont="1" applyFill="1" applyBorder="1" applyAlignment="1" applyProtection="1">
      <alignment horizontal="right" vertical="center" wrapText="1"/>
      <protection locked="0"/>
    </xf>
    <xf numFmtId="44" fontId="41" fillId="0" borderId="30" xfId="3" applyFont="1" applyFill="1" applyBorder="1" applyAlignment="1" applyProtection="1">
      <alignment horizontal="right" vertical="center" wrapText="1"/>
      <protection locked="0"/>
    </xf>
    <xf numFmtId="44" fontId="45" fillId="0" borderId="2" xfId="3" applyFont="1" applyFill="1" applyBorder="1" applyAlignment="1" applyProtection="1">
      <alignment horizontal="right" vertical="center" wrapText="1"/>
      <protection locked="0"/>
    </xf>
    <xf numFmtId="2" fontId="45" fillId="0" borderId="1" xfId="0" applyNumberFormat="1" applyFont="1" applyBorder="1" applyAlignment="1" applyProtection="1">
      <alignment horizontal="right" vertical="center" wrapText="1"/>
      <protection locked="0"/>
    </xf>
    <xf numFmtId="2" fontId="45" fillId="3" borderId="74" xfId="0" applyNumberFormat="1" applyFont="1" applyFill="1" applyBorder="1" applyAlignment="1" applyProtection="1">
      <alignment horizontal="right" vertical="center" wrapText="1"/>
      <protection locked="0"/>
    </xf>
    <xf numFmtId="2" fontId="45" fillId="3" borderId="1" xfId="0" applyNumberFormat="1" applyFont="1" applyFill="1" applyBorder="1" applyAlignment="1" applyProtection="1">
      <alignment horizontal="right" vertical="center" wrapText="1"/>
      <protection locked="0"/>
    </xf>
    <xf numFmtId="44" fontId="41" fillId="0" borderId="5" xfId="3" applyFont="1" applyFill="1" applyBorder="1" applyAlignment="1" applyProtection="1">
      <alignment horizontal="right"/>
      <protection locked="0"/>
    </xf>
    <xf numFmtId="2" fontId="41" fillId="0" borderId="0" xfId="0" applyNumberFormat="1" applyFont="1" applyAlignment="1" applyProtection="1">
      <alignment horizontal="right"/>
      <protection locked="0"/>
    </xf>
    <xf numFmtId="2" fontId="41" fillId="3" borderId="1" xfId="0" applyNumberFormat="1" applyFont="1" applyFill="1" applyBorder="1" applyAlignment="1" applyProtection="1">
      <alignment horizontal="right"/>
      <protection locked="0"/>
    </xf>
    <xf numFmtId="2" fontId="41" fillId="3" borderId="121" xfId="0" applyNumberFormat="1" applyFont="1" applyFill="1" applyBorder="1" applyAlignment="1" applyProtection="1">
      <alignment horizontal="right" vertical="center"/>
      <protection locked="0"/>
    </xf>
    <xf numFmtId="44" fontId="41" fillId="0" borderId="30" xfId="3" applyFont="1" applyFill="1" applyBorder="1" applyAlignment="1" applyProtection="1">
      <alignment horizontal="right" vertical="center"/>
      <protection locked="0"/>
    </xf>
    <xf numFmtId="2" fontId="41" fillId="0" borderId="0" xfId="0" applyNumberFormat="1" applyFont="1" applyAlignment="1" applyProtection="1">
      <alignment horizontal="right" vertical="center"/>
      <protection locked="0"/>
    </xf>
    <xf numFmtId="2" fontId="41" fillId="3" borderId="1" xfId="0" applyNumberFormat="1" applyFont="1" applyFill="1" applyBorder="1" applyAlignment="1" applyProtection="1">
      <alignment horizontal="right" vertical="center"/>
      <protection locked="0"/>
    </xf>
    <xf numFmtId="2" fontId="41" fillId="3" borderId="74" xfId="0" applyNumberFormat="1" applyFont="1" applyFill="1" applyBorder="1" applyAlignment="1" applyProtection="1">
      <alignment horizontal="right" vertical="center" wrapText="1"/>
      <protection locked="0"/>
    </xf>
    <xf numFmtId="44" fontId="41" fillId="0" borderId="1" xfId="3" applyFont="1" applyFill="1" applyBorder="1" applyAlignment="1" applyProtection="1">
      <alignment horizontal="right" vertical="center" wrapText="1" indent="1"/>
      <protection hidden="1"/>
    </xf>
    <xf numFmtId="0" fontId="27" fillId="3" borderId="0" xfId="0" applyFont="1" applyFill="1"/>
    <xf numFmtId="0" fontId="2" fillId="0" borderId="0" xfId="0" applyFont="1"/>
    <xf numFmtId="17" fontId="26" fillId="15" borderId="0" xfId="0" applyNumberFormat="1" applyFont="1" applyFill="1"/>
    <xf numFmtId="0" fontId="26" fillId="15" borderId="0" xfId="0" applyFont="1" applyFill="1"/>
    <xf numFmtId="0" fontId="27" fillId="15" borderId="0" xfId="0" applyFont="1" applyFill="1"/>
    <xf numFmtId="167" fontId="41" fillId="0" borderId="0" xfId="0" applyNumberFormat="1" applyFont="1" applyAlignment="1" applyProtection="1">
      <alignment horizontal="right" vertical="center" wrapText="1"/>
      <protection locked="0"/>
    </xf>
    <xf numFmtId="167" fontId="41" fillId="0" borderId="1" xfId="0" applyNumberFormat="1" applyFont="1" applyBorder="1" applyAlignment="1" applyProtection="1">
      <alignment horizontal="right" vertical="center" wrapText="1"/>
      <protection locked="0"/>
    </xf>
    <xf numFmtId="167" fontId="41" fillId="3" borderId="1" xfId="0" applyNumberFormat="1" applyFont="1" applyFill="1" applyBorder="1" applyAlignment="1" applyProtection="1">
      <alignment horizontal="right" vertical="center" wrapText="1"/>
      <protection locked="0"/>
    </xf>
    <xf numFmtId="167" fontId="41" fillId="3" borderId="121" xfId="2" applyNumberFormat="1" applyFont="1" applyFill="1" applyBorder="1" applyAlignment="1" applyProtection="1">
      <alignment vertical="center" wrapText="1"/>
      <protection locked="0"/>
    </xf>
    <xf numFmtId="167" fontId="41" fillId="0" borderId="1" xfId="2" applyNumberFormat="1" applyFont="1" applyFill="1" applyBorder="1" applyAlignment="1" applyProtection="1">
      <alignment vertical="center" wrapText="1"/>
      <protection locked="0"/>
    </xf>
    <xf numFmtId="167" fontId="41" fillId="0" borderId="0" xfId="2" applyNumberFormat="1" applyFont="1" applyFill="1" applyBorder="1" applyAlignment="1" applyProtection="1">
      <alignment vertical="top" wrapText="1"/>
      <protection locked="0"/>
    </xf>
    <xf numFmtId="167" fontId="41" fillId="0" borderId="1" xfId="2" applyNumberFormat="1" applyFont="1" applyFill="1" applyBorder="1" applyAlignment="1" applyProtection="1">
      <alignment vertical="top" wrapText="1"/>
      <protection locked="0"/>
    </xf>
    <xf numFmtId="167" fontId="41" fillId="3" borderId="1" xfId="2" applyNumberFormat="1" applyFont="1" applyFill="1" applyBorder="1" applyAlignment="1" applyProtection="1">
      <alignment vertical="center" wrapText="1"/>
      <protection locked="0"/>
    </xf>
    <xf numFmtId="167" fontId="41" fillId="0" borderId="31" xfId="2" applyNumberFormat="1" applyFont="1" applyFill="1" applyBorder="1" applyAlignment="1" applyProtection="1">
      <alignment vertical="center" wrapText="1"/>
      <protection locked="0"/>
    </xf>
    <xf numFmtId="167" fontId="41" fillId="0" borderId="31" xfId="2" applyNumberFormat="1" applyFont="1" applyFill="1" applyBorder="1" applyProtection="1">
      <protection locked="0"/>
    </xf>
    <xf numFmtId="167" fontId="41" fillId="0" borderId="125" xfId="3" applyNumberFormat="1" applyFont="1" applyFill="1" applyBorder="1" applyAlignment="1" applyProtection="1">
      <alignment vertical="center" wrapText="1"/>
      <protection locked="0"/>
    </xf>
    <xf numFmtId="167" fontId="41" fillId="0" borderId="125" xfId="3" applyNumberFormat="1" applyFont="1" applyFill="1" applyBorder="1" applyAlignment="1" applyProtection="1">
      <alignment vertical="top" wrapText="1"/>
      <protection locked="0"/>
    </xf>
    <xf numFmtId="167" fontId="41" fillId="0" borderId="4" xfId="0" applyNumberFormat="1" applyFont="1" applyBorder="1" applyAlignment="1" applyProtection="1">
      <alignment horizontal="right" vertical="center" wrapText="1"/>
      <protection locked="0"/>
    </xf>
    <xf numFmtId="167" fontId="41" fillId="0" borderId="0" xfId="3" applyNumberFormat="1" applyFont="1" applyFill="1" applyBorder="1" applyAlignment="1" applyProtection="1">
      <alignment vertical="center" wrapText="1"/>
      <protection locked="0"/>
    </xf>
    <xf numFmtId="167" fontId="41" fillId="3" borderId="136" xfId="2" applyNumberFormat="1" applyFont="1" applyFill="1" applyBorder="1" applyAlignment="1" applyProtection="1">
      <alignment vertical="center" wrapText="1"/>
      <protection locked="0"/>
    </xf>
    <xf numFmtId="167" fontId="41" fillId="3" borderId="4" xfId="3" applyNumberFormat="1" applyFont="1" applyFill="1" applyBorder="1" applyAlignment="1" applyProtection="1">
      <alignment vertical="center" wrapText="1"/>
      <protection locked="0"/>
    </xf>
    <xf numFmtId="167" fontId="41" fillId="3" borderId="1" xfId="3" applyNumberFormat="1" applyFont="1" applyFill="1" applyBorder="1" applyAlignment="1" applyProtection="1">
      <alignment vertical="center" wrapText="1"/>
      <protection locked="0"/>
    </xf>
    <xf numFmtId="167" fontId="41" fillId="3" borderId="121" xfId="3" applyNumberFormat="1" applyFont="1" applyFill="1" applyBorder="1" applyAlignment="1" applyProtection="1">
      <alignment vertical="center" wrapText="1"/>
      <protection locked="0"/>
    </xf>
    <xf numFmtId="0" fontId="56" fillId="14" borderId="0" xfId="0" applyFont="1" applyFill="1" applyAlignment="1">
      <alignment vertical="center" wrapText="1"/>
    </xf>
    <xf numFmtId="0" fontId="40" fillId="0" borderId="128" xfId="5" applyFont="1" applyFill="1" applyBorder="1" applyAlignment="1" applyProtection="1">
      <alignment horizontal="center" vertical="center" wrapText="1"/>
      <protection locked="0" hidden="1"/>
    </xf>
    <xf numFmtId="0" fontId="40" fillId="0" borderId="124" xfId="5" applyFont="1" applyFill="1" applyBorder="1" applyAlignment="1" applyProtection="1">
      <alignment horizontal="center" vertical="center" wrapText="1"/>
      <protection locked="0" hidden="1"/>
    </xf>
    <xf numFmtId="0" fontId="43" fillId="0" borderId="149" xfId="5" applyFont="1" applyFill="1" applyBorder="1" applyAlignment="1" applyProtection="1">
      <alignment horizontal="center" vertical="center" wrapText="1"/>
      <protection locked="0"/>
    </xf>
    <xf numFmtId="0" fontId="43" fillId="0" borderId="85" xfId="5" applyFont="1" applyFill="1" applyBorder="1" applyAlignment="1" applyProtection="1">
      <alignment horizontal="center" vertical="center" wrapText="1"/>
      <protection locked="0"/>
    </xf>
    <xf numFmtId="0" fontId="43" fillId="0" borderId="150" xfId="5" applyFont="1" applyFill="1" applyBorder="1" applyAlignment="1" applyProtection="1">
      <alignment horizontal="center" vertical="center" wrapText="1"/>
      <protection locked="0"/>
    </xf>
    <xf numFmtId="0" fontId="44" fillId="0" borderId="74" xfId="0" applyFont="1" applyBorder="1" applyAlignment="1" applyProtection="1">
      <alignment horizontal="center" vertical="center" wrapText="1"/>
      <protection locked="0" hidden="1"/>
    </xf>
    <xf numFmtId="0" fontId="44" fillId="0" borderId="6" xfId="0" applyFont="1" applyBorder="1" applyAlignment="1" applyProtection="1">
      <alignment horizontal="center" vertical="center" wrapText="1"/>
      <protection locked="0" hidden="1"/>
    </xf>
    <xf numFmtId="0" fontId="44" fillId="0" borderId="139" xfId="0" applyFont="1" applyBorder="1" applyAlignment="1" applyProtection="1">
      <alignment horizontal="center" vertical="center" wrapText="1"/>
      <protection locked="0" hidden="1"/>
    </xf>
    <xf numFmtId="49" fontId="17" fillId="0" borderId="23" xfId="0" applyNumberFormat="1" applyFont="1" applyBorder="1" applyAlignment="1" applyProtection="1">
      <alignment horizontal="left" vertical="center" indent="1"/>
      <protection locked="0"/>
    </xf>
    <xf numFmtId="49" fontId="17" fillId="0" borderId="24" xfId="0" applyNumberFormat="1" applyFont="1" applyBorder="1" applyAlignment="1" applyProtection="1">
      <alignment horizontal="left" vertical="center" indent="1"/>
      <protection locked="0"/>
    </xf>
    <xf numFmtId="43" fontId="2" fillId="0" borderId="110" xfId="1" applyFont="1" applyBorder="1" applyAlignment="1" applyProtection="1">
      <alignment horizontal="center" vertical="center" wrapText="1"/>
      <protection locked="0"/>
    </xf>
    <xf numFmtId="43" fontId="2" fillId="0" borderId="112" xfId="1" applyFont="1" applyBorder="1" applyAlignment="1" applyProtection="1">
      <alignment horizontal="center" vertical="center" wrapText="1"/>
      <protection locked="0"/>
    </xf>
    <xf numFmtId="43" fontId="8" fillId="0" borderId="44" xfId="1" applyFont="1" applyBorder="1" applyAlignment="1" applyProtection="1">
      <alignment horizontal="center" vertical="center"/>
      <protection locked="0"/>
    </xf>
    <xf numFmtId="43" fontId="8" fillId="0" borderId="45" xfId="1" applyFont="1" applyBorder="1" applyAlignment="1" applyProtection="1">
      <alignment horizontal="center" vertical="center"/>
      <protection locked="0"/>
    </xf>
    <xf numFmtId="49" fontId="24" fillId="0" borderId="110" xfId="1" applyNumberFormat="1" applyFont="1" applyBorder="1" applyAlignment="1" applyProtection="1">
      <alignment horizontal="center" vertical="center"/>
      <protection locked="0"/>
    </xf>
    <xf numFmtId="49" fontId="24" fillId="0" borderId="112" xfId="1" applyNumberFormat="1" applyFont="1" applyBorder="1" applyAlignment="1" applyProtection="1">
      <alignment horizontal="center" vertical="center"/>
      <protection locked="0"/>
    </xf>
    <xf numFmtId="43" fontId="2" fillId="0" borderId="108" xfId="1" applyFont="1" applyBorder="1" applyAlignment="1" applyProtection="1">
      <alignment horizontal="center" vertical="center" wrapText="1"/>
      <protection locked="0"/>
    </xf>
    <xf numFmtId="43" fontId="2" fillId="0" borderId="109" xfId="1" applyFont="1" applyBorder="1" applyAlignment="1" applyProtection="1">
      <alignment horizontal="center" vertical="center" wrapText="1"/>
      <protection locked="0"/>
    </xf>
    <xf numFmtId="0" fontId="30" fillId="13" borderId="107" xfId="0" applyFont="1" applyFill="1" applyBorder="1" applyAlignment="1" applyProtection="1">
      <alignment horizontal="center" vertical="center" wrapText="1"/>
      <protection locked="0"/>
    </xf>
    <xf numFmtId="0" fontId="30" fillId="13" borderId="111" xfId="0" applyFont="1" applyFill="1" applyBorder="1" applyAlignment="1" applyProtection="1">
      <alignment horizontal="center" vertical="center" wrapText="1"/>
      <protection locked="0"/>
    </xf>
    <xf numFmtId="49" fontId="15" fillId="5" borderId="58" xfId="1" quotePrefix="1" applyNumberFormat="1" applyFont="1" applyFill="1" applyBorder="1" applyAlignment="1" applyProtection="1">
      <alignment horizontal="center" vertical="center"/>
      <protection locked="0"/>
    </xf>
    <xf numFmtId="49" fontId="15" fillId="5" borderId="13" xfId="1" quotePrefix="1" applyNumberFormat="1" applyFont="1" applyFill="1" applyBorder="1" applyAlignment="1" applyProtection="1">
      <alignment horizontal="center" vertical="center"/>
      <protection locked="0"/>
    </xf>
    <xf numFmtId="49" fontId="15" fillId="5" borderId="14" xfId="1" quotePrefix="1" applyNumberFormat="1" applyFont="1" applyFill="1" applyBorder="1" applyAlignment="1" applyProtection="1">
      <alignment horizontal="center" vertical="center"/>
      <protection locked="0"/>
    </xf>
    <xf numFmtId="49" fontId="2" fillId="5" borderId="58" xfId="1" quotePrefix="1" applyNumberFormat="1" applyFont="1" applyFill="1" applyBorder="1" applyAlignment="1" applyProtection="1">
      <alignment horizontal="center" vertical="center"/>
      <protection locked="0"/>
    </xf>
    <xf numFmtId="49" fontId="2" fillId="5" borderId="13" xfId="1" quotePrefix="1" applyNumberFormat="1" applyFont="1" applyFill="1" applyBorder="1" applyAlignment="1" applyProtection="1">
      <alignment horizontal="center" vertical="center"/>
      <protection locked="0"/>
    </xf>
    <xf numFmtId="49" fontId="2" fillId="5" borderId="14" xfId="1" quotePrefix="1" applyNumberFormat="1" applyFont="1" applyFill="1" applyBorder="1" applyAlignment="1" applyProtection="1">
      <alignment horizontal="center" vertical="center"/>
      <protection locked="0"/>
    </xf>
    <xf numFmtId="0" fontId="27" fillId="12" borderId="30" xfId="0" applyFont="1" applyFill="1" applyBorder="1" applyAlignment="1">
      <alignment vertical="top" wrapText="1"/>
    </xf>
    <xf numFmtId="0" fontId="27" fillId="12" borderId="5" xfId="0" applyFont="1" applyFill="1" applyBorder="1" applyAlignment="1">
      <alignment vertical="top" wrapText="1"/>
    </xf>
    <xf numFmtId="0" fontId="27" fillId="12" borderId="31" xfId="0" applyFont="1" applyFill="1" applyBorder="1"/>
    <xf numFmtId="0" fontId="27" fillId="12" borderId="4" xfId="0" applyFont="1" applyFill="1" applyBorder="1"/>
    <xf numFmtId="0" fontId="27" fillId="12" borderId="31" xfId="0" applyFont="1" applyFill="1" applyBorder="1" applyAlignment="1">
      <alignment vertical="top" wrapText="1"/>
    </xf>
    <xf numFmtId="0" fontId="27" fillId="12" borderId="4" xfId="0" applyFont="1" applyFill="1" applyBorder="1" applyAlignment="1">
      <alignment vertical="top" wrapText="1"/>
    </xf>
    <xf numFmtId="0" fontId="27" fillId="12" borderId="31" xfId="0" applyFont="1" applyFill="1" applyBorder="1" applyAlignment="1">
      <alignment horizontal="center" vertical="top" wrapText="1"/>
    </xf>
    <xf numFmtId="0" fontId="27" fillId="12" borderId="81" xfId="0" applyFont="1" applyFill="1" applyBorder="1" applyAlignment="1">
      <alignment horizontal="center" vertical="top" wrapText="1"/>
    </xf>
    <xf numFmtId="0" fontId="27" fillId="12" borderId="75" xfId="0" applyFont="1" applyFill="1" applyBorder="1" applyAlignment="1">
      <alignment vertical="top" wrapText="1"/>
    </xf>
    <xf numFmtId="0" fontId="27" fillId="12" borderId="76" xfId="0" applyFont="1" applyFill="1" applyBorder="1" applyAlignment="1">
      <alignment vertical="top" wrapText="1"/>
    </xf>
    <xf numFmtId="44" fontId="31" fillId="0" borderId="2" xfId="0" applyNumberFormat="1" applyFont="1" applyBorder="1" applyProtection="1"/>
    <xf numFmtId="44" fontId="1" fillId="0" borderId="57" xfId="1" applyNumberFormat="1" applyFont="1" applyBorder="1" applyAlignment="1" applyProtection="1">
      <alignment horizontal="right" vertical="center"/>
    </xf>
    <xf numFmtId="0" fontId="0" fillId="3" borderId="3" xfId="1" applyNumberFormat="1" applyFont="1" applyFill="1" applyBorder="1" applyAlignment="1" applyProtection="1">
      <alignment horizontal="right" vertical="center"/>
    </xf>
    <xf numFmtId="43" fontId="0" fillId="3" borderId="3" xfId="1" applyFont="1" applyFill="1" applyBorder="1" applyAlignment="1" applyProtection="1">
      <alignment horizontal="right" vertical="center"/>
    </xf>
    <xf numFmtId="43" fontId="0" fillId="3" borderId="85" xfId="1" applyFont="1" applyFill="1" applyBorder="1" applyAlignment="1" applyProtection="1">
      <alignment horizontal="right" vertical="center"/>
    </xf>
    <xf numFmtId="0" fontId="2" fillId="3" borderId="3" xfId="1" applyNumberFormat="1" applyFont="1" applyFill="1" applyBorder="1" applyAlignment="1" applyProtection="1">
      <alignment horizontal="right" vertical="center"/>
    </xf>
    <xf numFmtId="44" fontId="1" fillId="0" borderId="75" xfId="1" applyNumberFormat="1" applyFont="1" applyBorder="1" applyAlignment="1" applyProtection="1">
      <alignment horizontal="right" vertical="center"/>
    </xf>
    <xf numFmtId="0" fontId="12" fillId="7" borderId="6" xfId="1" applyNumberFormat="1" applyFont="1" applyFill="1" applyBorder="1" applyAlignment="1" applyProtection="1">
      <alignment horizontal="right" vertical="center"/>
    </xf>
    <xf numFmtId="0" fontId="2" fillId="3" borderId="6" xfId="1" applyNumberFormat="1" applyFont="1" applyFill="1" applyBorder="1" applyAlignment="1" applyProtection="1">
      <alignment horizontal="right" vertical="center"/>
    </xf>
    <xf numFmtId="0" fontId="2" fillId="3" borderId="83" xfId="1" applyNumberFormat="1" applyFont="1" applyFill="1" applyBorder="1" applyAlignment="1" applyProtection="1">
      <alignment horizontal="right" vertical="center"/>
    </xf>
    <xf numFmtId="44" fontId="1" fillId="3" borderId="6" xfId="1" applyNumberFormat="1" applyFont="1" applyFill="1" applyBorder="1" applyAlignment="1" applyProtection="1">
      <alignment horizontal="right" vertical="center"/>
    </xf>
    <xf numFmtId="44" fontId="1" fillId="3" borderId="0" xfId="1" applyNumberFormat="1" applyFont="1" applyFill="1" applyBorder="1" applyAlignment="1" applyProtection="1">
      <alignment horizontal="right" vertical="center"/>
    </xf>
    <xf numFmtId="44" fontId="2" fillId="8" borderId="88" xfId="0" applyNumberFormat="1" applyFont="1" applyFill="1" applyBorder="1" applyAlignment="1" applyProtection="1">
      <alignment horizontal="right" vertical="center"/>
    </xf>
    <xf numFmtId="44" fontId="2" fillId="8" borderId="103" xfId="0" applyNumberFormat="1" applyFont="1" applyFill="1" applyBorder="1" applyAlignment="1" applyProtection="1">
      <alignment horizontal="right" vertical="center"/>
    </xf>
    <xf numFmtId="44" fontId="2" fillId="8" borderId="84" xfId="0" applyNumberFormat="1" applyFont="1" applyFill="1" applyBorder="1" applyAlignment="1" applyProtection="1">
      <alignment horizontal="right" vertical="center"/>
    </xf>
    <xf numFmtId="44" fontId="41" fillId="3" borderId="31" xfId="3" applyFont="1" applyFill="1" applyBorder="1" applyAlignment="1" applyProtection="1">
      <alignment vertical="top" wrapText="1"/>
      <protection locked="0"/>
    </xf>
    <xf numFmtId="44" fontId="41" fillId="3" borderId="31" xfId="3" applyFont="1" applyFill="1" applyBorder="1" applyProtection="1">
      <protection locked="0"/>
    </xf>
    <xf numFmtId="44" fontId="41" fillId="0" borderId="0" xfId="3" applyFont="1" applyFill="1" applyBorder="1" applyAlignment="1" applyProtection="1">
      <alignment vertical="center" wrapText="1"/>
      <protection locked="0"/>
    </xf>
    <xf numFmtId="44" fontId="41" fillId="3" borderId="1" xfId="3" applyFont="1" applyFill="1" applyBorder="1" applyAlignment="1" applyProtection="1">
      <alignment vertical="center" wrapText="1"/>
      <protection locked="0"/>
    </xf>
  </cellXfs>
  <cellStyles count="10">
    <cellStyle name="Comma" xfId="1" builtinId="3"/>
    <cellStyle name="Currency" xfId="3" builtinId="4"/>
    <cellStyle name="Currency 4" xfId="8" xr:uid="{FA63CEF9-37F7-4D1F-B042-80D74356B4EC}"/>
    <cellStyle name="Heading 1" xfId="4" builtinId="16"/>
    <cellStyle name="Heading 2" xfId="5" builtinId="17"/>
    <cellStyle name="Heading 3" xfId="6" builtinId="18"/>
    <cellStyle name="Heading 4" xfId="7" builtinId="19"/>
    <cellStyle name="Normal" xfId="0" builtinId="0"/>
    <cellStyle name="Normal 4" xfId="9" xr:uid="{AF9EAB62-B6D8-4A49-9E31-8D7096AE2B2B}"/>
    <cellStyle name="Percent" xfId="2" builtinId="5"/>
  </cellStyles>
  <dxfs count="5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3A82B"/>
      <color rgb="FF65799E"/>
      <color rgb="FF307FE2"/>
      <color rgb="FF002D72"/>
      <color rgb="FFFFFFCC"/>
      <color rgb="FF90EE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Button" lockText="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411480</xdr:colOff>
      <xdr:row>1</xdr:row>
      <xdr:rowOff>121920</xdr:rowOff>
    </xdr:from>
    <xdr:to>
      <xdr:col>13</xdr:col>
      <xdr:colOff>426720</xdr:colOff>
      <xdr:row>12</xdr:row>
      <xdr:rowOff>121920</xdr:rowOff>
    </xdr:to>
    <xdr:sp macro="" textlink="">
      <xdr:nvSpPr>
        <xdr:cNvPr id="2" name="TextBox 1">
          <a:extLst>
            <a:ext uri="{FF2B5EF4-FFF2-40B4-BE49-F238E27FC236}">
              <a16:creationId xmlns:a16="http://schemas.microsoft.com/office/drawing/2014/main" id="{0FAC9EDA-439B-4EFD-B952-A87E57CC9C04}"/>
            </a:ext>
          </a:extLst>
        </xdr:cNvPr>
        <xdr:cNvSpPr txBox="1"/>
      </xdr:nvSpPr>
      <xdr:spPr>
        <a:xfrm>
          <a:off x="411480" y="312420"/>
          <a:ext cx="7940040" cy="2095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sng" kern="1200">
              <a:latin typeface="BC Sans" pitchFamily="2" charset="0"/>
              <a:ea typeface="BC Sans" pitchFamily="2" charset="0"/>
            </a:rPr>
            <a:t>Instructions</a:t>
          </a:r>
        </a:p>
        <a:p>
          <a:endParaRPr lang="en-US" sz="1200" kern="1200">
            <a:latin typeface="BC Sans" pitchFamily="2" charset="0"/>
            <a:ea typeface="BC Sans" pitchFamily="2" charset="0"/>
          </a:endParaRPr>
        </a:p>
        <a:p>
          <a:r>
            <a:rPr lang="en-US" sz="1200" kern="1200">
              <a:latin typeface="BC Sans" pitchFamily="2" charset="0"/>
              <a:ea typeface="BC Sans" pitchFamily="2" charset="0"/>
            </a:rPr>
            <a:t>1) CEP Budget Template:</a:t>
          </a:r>
          <a:r>
            <a:rPr lang="en-US" sz="1200" kern="1200" baseline="0">
              <a:latin typeface="BC Sans" pitchFamily="2" charset="0"/>
              <a:ea typeface="BC Sans" pitchFamily="2" charset="0"/>
            </a:rPr>
            <a:t> u</a:t>
          </a:r>
          <a:r>
            <a:rPr lang="en-US" sz="1200" kern="1200">
              <a:latin typeface="BC Sans" pitchFamily="2" charset="0"/>
              <a:ea typeface="BC Sans" pitchFamily="2" charset="0"/>
            </a:rPr>
            <a:t>se this tab to indicate all costs requested and directly related to project activities.  </a:t>
          </a:r>
        </a:p>
        <a:p>
          <a:r>
            <a:rPr lang="en-US" sz="1200" kern="1200">
              <a:latin typeface="BC Sans" pitchFamily="2" charset="0"/>
              <a:ea typeface="BC Sans" pitchFamily="2" charset="0"/>
            </a:rPr>
            <a:t>2)</a:t>
          </a:r>
          <a:r>
            <a:rPr lang="en-US" sz="1200" kern="1200" baseline="0">
              <a:latin typeface="BC Sans" pitchFamily="2" charset="0"/>
              <a:ea typeface="BC Sans" pitchFamily="2" charset="0"/>
            </a:rPr>
            <a:t> </a:t>
          </a:r>
          <a:r>
            <a:rPr lang="en-US" sz="1200" kern="1200">
              <a:latin typeface="BC Sans" pitchFamily="2" charset="0"/>
              <a:ea typeface="BC Sans" pitchFamily="2" charset="0"/>
            </a:rPr>
            <a:t>CEP Budget Guidelines: use</a:t>
          </a:r>
          <a:r>
            <a:rPr lang="en-US" sz="1200" kern="1200" baseline="0">
              <a:latin typeface="BC Sans" pitchFamily="2" charset="0"/>
              <a:ea typeface="BC Sans" pitchFamily="2" charset="0"/>
            </a:rPr>
            <a:t> this</a:t>
          </a:r>
          <a:r>
            <a:rPr lang="en-US" sz="1200" kern="1200">
              <a:latin typeface="BC Sans" pitchFamily="2" charset="0"/>
              <a:ea typeface="BC Sans" pitchFamily="2" charset="0"/>
            </a:rPr>
            <a:t> tab to review for eligible and ineligible project costs     </a:t>
          </a:r>
        </a:p>
        <a:p>
          <a:r>
            <a:rPr lang="en-US" sz="1200" kern="1200">
              <a:latin typeface="BC Sans" pitchFamily="2" charset="0"/>
              <a:ea typeface="BC Sans" pitchFamily="2" charset="0"/>
            </a:rPr>
            <a:t>3)</a:t>
          </a:r>
          <a:r>
            <a:rPr lang="en-US" sz="1200" kern="1200" baseline="0">
              <a:latin typeface="BC Sans" pitchFamily="2" charset="0"/>
              <a:ea typeface="BC Sans" pitchFamily="2" charset="0"/>
            </a:rPr>
            <a:t> </a:t>
          </a:r>
          <a:r>
            <a:rPr lang="en-US" sz="1200" kern="1200">
              <a:latin typeface="BC Sans" pitchFamily="2" charset="0"/>
              <a:ea typeface="BC Sans" pitchFamily="2" charset="0"/>
            </a:rPr>
            <a:t>Calendar:</a:t>
          </a:r>
          <a:r>
            <a:rPr lang="en-US" sz="1200" kern="1200" baseline="0">
              <a:latin typeface="BC Sans" pitchFamily="2" charset="0"/>
              <a:ea typeface="BC Sans" pitchFamily="2" charset="0"/>
            </a:rPr>
            <a:t> use </a:t>
          </a:r>
          <a:r>
            <a:rPr lang="en-US" sz="1200" kern="1200">
              <a:latin typeface="BC Sans" pitchFamily="2" charset="0"/>
              <a:ea typeface="BC Sans" pitchFamily="2" charset="0"/>
            </a:rPr>
            <a:t>this tab to detail project activities and timelines  </a:t>
          </a:r>
        </a:p>
        <a:p>
          <a:endParaRPr lang="en-US" sz="1200" kern="1200">
            <a:latin typeface="BC Sans" pitchFamily="2" charset="0"/>
            <a:ea typeface="BC Sans" pitchFamily="2" charset="0"/>
          </a:endParaRPr>
        </a:p>
        <a:p>
          <a:r>
            <a:rPr lang="en-US" sz="1200" kern="1200">
              <a:latin typeface="BC Sans" pitchFamily="2" charset="0"/>
              <a:ea typeface="BC Sans" pitchFamily="2" charset="0"/>
            </a:rPr>
            <a:t>Please contact </a:t>
          </a:r>
          <a:r>
            <a:rPr lang="en-US" sz="1200" u="sng" kern="1200">
              <a:latin typeface="BC Sans" pitchFamily="2" charset="0"/>
              <a:ea typeface="BC Sans" pitchFamily="2" charset="0"/>
            </a:rPr>
            <a:t>CEPTEAM@gov.bc.ca</a:t>
          </a:r>
          <a:r>
            <a:rPr lang="en-US" sz="1200" u="sng" kern="1200" baseline="0">
              <a:latin typeface="BC Sans" pitchFamily="2" charset="0"/>
              <a:ea typeface="BC Sans" pitchFamily="2" charset="0"/>
            </a:rPr>
            <a:t> </a:t>
          </a:r>
          <a:r>
            <a:rPr lang="en-US" sz="1200" kern="1200" baseline="0">
              <a:latin typeface="BC Sans" pitchFamily="2" charset="0"/>
              <a:ea typeface="BC Sans" pitchFamily="2" charset="0"/>
            </a:rPr>
            <a:t>for support.</a:t>
          </a:r>
          <a:endParaRPr lang="en-US" sz="1200" kern="1200">
            <a:latin typeface="BC Sans" pitchFamily="2" charset="0"/>
            <a:ea typeface="BC Sans"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495300</xdr:colOff>
          <xdr:row>278</xdr:row>
          <xdr:rowOff>152400</xdr:rowOff>
        </xdr:from>
        <xdr:to>
          <xdr:col>0</xdr:col>
          <xdr:colOff>2552700</xdr:colOff>
          <xdr:row>281</xdr:row>
          <xdr:rowOff>85725</xdr:rowOff>
        </xdr:to>
        <xdr:sp macro="" textlink="">
          <xdr:nvSpPr>
            <xdr:cNvPr id="5128" name="Button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Button 15</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16</xdr:col>
      <xdr:colOff>36406</xdr:colOff>
      <xdr:row>132</xdr:row>
      <xdr:rowOff>176529</xdr:rowOff>
    </xdr:from>
    <xdr:to>
      <xdr:col>22</xdr:col>
      <xdr:colOff>101600</xdr:colOff>
      <xdr:row>139</xdr:row>
      <xdr:rowOff>77469</xdr:rowOff>
    </xdr:to>
    <xdr:sp macro="" textlink="">
      <xdr:nvSpPr>
        <xdr:cNvPr id="2" name="TextBox 1">
          <a:extLst>
            <a:ext uri="{FF2B5EF4-FFF2-40B4-BE49-F238E27FC236}">
              <a16:creationId xmlns:a16="http://schemas.microsoft.com/office/drawing/2014/main" id="{B5A7AE06-C0F1-40AD-B79B-F019956E2742}"/>
            </a:ext>
          </a:extLst>
        </xdr:cNvPr>
        <xdr:cNvSpPr txBox="1"/>
      </xdr:nvSpPr>
      <xdr:spPr>
        <a:xfrm>
          <a:off x="9790006" y="25322529"/>
          <a:ext cx="3722794" cy="12344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kern="1200"/>
            <a:t>*Note*  </a:t>
          </a:r>
        </a:p>
        <a:p>
          <a:endParaRPr lang="en-US" sz="1100" kern="1200"/>
        </a:p>
        <a:p>
          <a:r>
            <a:rPr lang="en-US" sz="1100" kern="1200"/>
            <a:t>Current example is for a PBLMT project with 6 weeks of participant recruitment .</a:t>
          </a:r>
          <a:r>
            <a:rPr lang="en-US" sz="1100" kern="1200" baseline="0"/>
            <a:t> </a:t>
          </a:r>
          <a:r>
            <a:rPr lang="en-US" sz="1100" kern="1200"/>
            <a:t>JCP projects require 4 weeks of participant recruitment .</a:t>
          </a:r>
          <a:r>
            <a:rPr lang="en-US" sz="1100" kern="1200" baseline="0"/>
            <a:t> </a:t>
          </a:r>
          <a:r>
            <a:rPr lang="en-US" sz="1100" kern="1200"/>
            <a:t>LMP &amp; RI projects do not require time for participant recruitment </a:t>
          </a:r>
        </a:p>
      </xdr:txBody>
    </xdr:sp>
    <xdr:clientData/>
  </xdr:twoCellAnchor>
  <xdr:oneCellAnchor>
    <xdr:from>
      <xdr:col>9</xdr:col>
      <xdr:colOff>481819</xdr:colOff>
      <xdr:row>132</xdr:row>
      <xdr:rowOff>164877</xdr:rowOff>
    </xdr:from>
    <xdr:ext cx="3371724" cy="7281333"/>
    <xdr:pic>
      <xdr:nvPicPr>
        <xdr:cNvPr id="4" name="Picture 2" descr="Image is a visual representation of 2 cohorts of PBLMT participants running simultaneously but offset by 6 weeks. Image visualizes a 6 week recruitment period for each cohort, an Essential Skills Period of 2 weeks, an Occupational Skills period of 17 weeks, a Work Experience period of 3 weeks, and a follow-up period of 1 week. This visualization is here as an example as it can help some people lay out the timeline of their project.">
          <a:extLst>
            <a:ext uri="{FF2B5EF4-FFF2-40B4-BE49-F238E27FC236}">
              <a16:creationId xmlns:a16="http://schemas.microsoft.com/office/drawing/2014/main" id="{2B468ED9-6A65-4B92-8128-5BFC4AF0AC03}"/>
            </a:ext>
            <a:ext uri="{147F2762-F138-4A5C-976F-8EAC2B608ADB}">
              <a16:predDERef xmlns:a16="http://schemas.microsoft.com/office/drawing/2014/main" pred="{B5A7AE06-C0F1-40AD-B79B-F019956E2742}"/>
            </a:ext>
          </a:extLst>
        </xdr:cNvPr>
        <xdr:cNvPicPr>
          <a:picLocks noChangeAspect="1"/>
        </xdr:cNvPicPr>
      </xdr:nvPicPr>
      <xdr:blipFill>
        <a:blip xmlns:r="http://schemas.openxmlformats.org/officeDocument/2006/relationships" r:embed="rId1"/>
        <a:stretch>
          <a:fillRect/>
        </a:stretch>
      </xdr:blipFill>
      <xdr:spPr>
        <a:xfrm>
          <a:off x="2767819" y="660177"/>
          <a:ext cx="3371724" cy="728133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213360</xdr:colOff>
      <xdr:row>1</xdr:row>
      <xdr:rowOff>83820</xdr:rowOff>
    </xdr:from>
    <xdr:to>
      <xdr:col>20</xdr:col>
      <xdr:colOff>236220</xdr:colOff>
      <xdr:row>122</xdr:row>
      <xdr:rowOff>99060</xdr:rowOff>
    </xdr:to>
    <xdr:sp macro="" textlink="">
      <xdr:nvSpPr>
        <xdr:cNvPr id="3" name="TextBox 1">
          <a:extLst>
            <a:ext uri="{FF2B5EF4-FFF2-40B4-BE49-F238E27FC236}">
              <a16:creationId xmlns:a16="http://schemas.microsoft.com/office/drawing/2014/main" id="{80EC6FD1-55D0-4F1A-9F60-E808FB3DE31E}"/>
            </a:ext>
          </a:extLst>
        </xdr:cNvPr>
        <xdr:cNvSpPr txBox="1"/>
      </xdr:nvSpPr>
      <xdr:spPr>
        <a:xfrm>
          <a:off x="213360" y="274320"/>
          <a:ext cx="12214860" cy="23065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sng"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CEP Budget Guidelines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1" i="0" u="sng" strike="noStrike" kern="1200" cap="none" spc="0" normalizeH="0" baseline="0" noProof="0">
            <a:ln>
              <a:noFill/>
            </a:ln>
            <a:solidFill>
              <a:sysClr val="windowText" lastClr="000000"/>
            </a:solidFill>
            <a:effectLst/>
            <a:uLnTx/>
            <a:uFillTx/>
            <a:latin typeface="BC Sans" pitchFamily="2" charset="0"/>
            <a:ea typeface="BC Sans" pitchFamily="2"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sng"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Purpose</a:t>
          </a: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To assist applicants in determining costs which may be eligible for project funding.  Eligible costs are those expenses considered necessary to support the purpose of the funding.  Applicants are also expected to demonstrate community partnerships and support either through direct financial support or in-kind contributions.  The following list of items was developed as a guide to determining costs which may be eligible for project funding.  The list includes examples but is not exhaustive.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sng"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1. Direct Project Costs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Direct Project Costs are expenses specific to the project activities included in the application.  Direct Project Costs would not include costs that the applicant would incur, whether the agreement was entered into or not, that are required to support the proposed activities.  Only costs that are incremental to the organization and necessary to carry out the project activities would be eligible.  Examples include: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a) Staff Wages - refers to wages, mandatory employer related costs (MERCs), and benefits paid to or on behalf of staff working directly on the project;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b) Participant Costs - refers to direct participant supports and can include:</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Travel/transportation (project related travel requirements, excluding travel to and from the project location each day);</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Costs related to research subjects such as counselling, mentoring, skills testing and needs evaluation, pre-employment training, post-secondary training, apprenticeship training, technical training, on-site training, literacy, essential skills training;</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Stipend for research subjects in a pilot project;</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Incremental costs for research subjects such as transportation, dependent care, transportation and disability related costs essential to enable them to participate in the pilot project;</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Financial incentives for participants involved in a research study such as a gift card for completing a survey or participating in a panel discussion;</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Disability-related supports &amp; equipment (e.g. attendant care, note takers, sign language interpreters, Dragon-speak);</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Adaptive-technology set-up;</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Supplies (e.g. work clothes, raingear, any item used specifically by &amp; retained by participant);</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Professional fees  - client related (e.g. First Aid, WHMIS, Superhost);</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Other Participant costs (e.g. Criminal Record Check) </a:t>
          </a:r>
        </a:p>
        <a:p>
          <a:pPr marL="457200" marR="0" lvl="1"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c) Professional Fees - fees paid to professionals who provide service to the project for the benefit of the participants and/or fees paid to a professional who provides services essential to the project's success or for expertise not available through the applicant or partners;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d) Other Project Costs - new costs related to the project. Some examples of Other Project Costs include:</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Rent and utilities (if applicable);</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Materials and supplies (e.g. paper, envelopes, cleaning supplies);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Equipment/furniture under $1,000;</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Printing fees;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Advertising (newspaper ads, website ads, flyers, etc.);</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Conference fees;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Reference materials (books, periodicals, subscriptions, etc., which can be easily traced/tracked back to usage by project participants);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Contracted support for the project, ie bookkeeping, janitorial services, Information Technology (IT);</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Staff disability supports (duty to accommodate);</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Staff training for disability-related issues (e.g. sign language training);</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Costs associated with purchase of training (for PBLMT)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sng"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2. Administrative Costs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Administrative Costs are overhead costs necessary for the organization to effectively manage the project.  The costs related to the organization as a whole as opposed to costs associated with the delivery of the project.  Administrative Costs are paid monthly as a flat rate.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When requesting Administrative Costs, applicants should include a rationale that includes a summary of expected expenses that are not already covered in another cost category.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Costs in this cateogry may include: </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Audit fees;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Bank fees;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Basic telephone fees;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Contracting (if not contracted specifically to support the project), bookkeeping, janitorial services, Information Technology (IT), equipment maintenance services, security, translator, training fees, consultant fees, printing contracts fees (i.e. large job);</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Equipment repair and maintenance (includes photocopy meter charges);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Insurance (fire, theft, liability);</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IT maintenance;</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Legal fees;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Materials and office supplies (e.g. pens, pencils, paper, envelopes, cleaning supplies, subscriptions);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Monthly internet fees;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Management and administrative staff wages not working on outcome of projects including Mandatory Employment Related Costs (MERCs), Employment Insurance (EI), Canada Pension Plan (CPP), vacation pay and benefits as per organization HR policies and provincial standards;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Operational printing contracted externally (business cards, letterhead, ad hoc unanticipated print jobs, minor updates and/or printing of organizational or program brochures, etc.);</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Other non-participant-based costs (e.g. water where public water is not safe for drinking, staff and volunteer recognition);</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Postage and courier fees;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Rent, lease (including applicant owned premises), repairs and leasehold improvements which do not specifically support the project;</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Professional development for management and administrative staff - amount to cover basic training needs as per organization’s existing policies and employment related requirements; and</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Staff and volunteer transportation (bus fare, taxi and parking required for delivery of project activities but not part of travel claims; does NOT include monthly parking fees nor bus pass).</a:t>
          </a:r>
        </a:p>
        <a:p>
          <a:pPr marL="457200" marR="0" lvl="1"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sng"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3. Capital Costs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Capital Assets mean any asset over $1,000, before taxes, that is required for the project activity. A capital asset paid for, in whole or in part, by Ministry funding requires that the disposition of the asset is agreed to prior to the project start and at the time the funding agreement is signed. Capital assets are expected to be paid for by the applicant or cost-shared with the Ministry and/or other partners in the project. Some examples of capital assets include computers, furniture and software. All capital purchases require prior written approval from the Ministry and must include a plan for disposal upon completion of the project. Also, it is a sound business practice to obtain more than one quote when purchasing capital assets. Capital Costs must be eligible incurred costs and must be itemized and negotiated.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sng"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Ineligible Project Costs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Ineligible project costs include, but are not limited to, costs associated with:</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fundraising activities;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CRA or payroll penalties;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parking tickets;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fines or penalties;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entertainment costs;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depreciation on fixed assets;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board membership fees;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capital costs for the construction of a building (other than minor repairs or renovations) or the purchase of land or buildings;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purchase of motor vehicles;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legal fees and court awards for inappropriate dismissal or other inappropriate/illegal activity;</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membership fees for privates clubs, etc. (golf clubs, gyms, etc.) unless part of existing (non-monetary) employment benefits package;</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staff salary bonuses if not originally negotiated into agreement;</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purchase of alcoholic beverages;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purchase of any illegal substances;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unreasonable gifts or unreasonable payments for recognition; and</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other costs ineligible as per program terms and conditions;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noProof="0">
              <a:ln>
                <a:noFill/>
              </a:ln>
              <a:solidFill>
                <a:sysClr val="windowText" lastClr="000000"/>
              </a:solidFill>
              <a:effectLst/>
              <a:uLnTx/>
              <a:uFillTx/>
              <a:latin typeface="BC Sans" pitchFamily="2" charset="0"/>
              <a:ea typeface="BC Sans" pitchFamily="2" charset="0"/>
              <a:cs typeface="+mn-cs"/>
            </a:rPr>
            <a:t>• WorkSafe coverage for participants (this cost is covered by the Ministry)</a:t>
          </a:r>
          <a:endParaRPr lang="en-US" sz="1200" b="0" u="none" kern="1200">
            <a:solidFill>
              <a:sysClr val="windowText" lastClr="000000"/>
            </a:solidFill>
            <a:latin typeface="BC Sans" pitchFamily="2" charset="0"/>
            <a:ea typeface="BC Sans" pitchFamily="2"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C86C3-497E-43E0-81C9-D3283FDDF3AC}">
  <sheetPr>
    <tabColor rgb="FFFFFF00"/>
  </sheetPr>
  <dimension ref="A1"/>
  <sheetViews>
    <sheetView workbookViewId="0">
      <selection activeCell="K17" sqref="K17"/>
    </sheetView>
  </sheetViews>
  <sheetFormatPr defaultColWidth="9.140625" defaultRowHeight="16.5" x14ac:dyDescent="0.3"/>
  <cols>
    <col min="1" max="16384" width="9.140625" style="280"/>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FF496-0F9D-467D-B677-8CE85A0F38E9}">
  <sheetPr>
    <tabColor rgb="FF00B0F0"/>
  </sheetPr>
  <dimension ref="A1:CD318"/>
  <sheetViews>
    <sheetView showGridLines="0" tabSelected="1" zoomScale="80" zoomScaleNormal="80" workbookViewId="0">
      <pane ySplit="1" topLeftCell="A2" activePane="bottomLeft" state="frozen"/>
      <selection pane="bottomLeft" activeCell="B5" sqref="B5"/>
    </sheetView>
  </sheetViews>
  <sheetFormatPr defaultColWidth="12.5703125" defaultRowHeight="16.5" outlineLevelCol="1" x14ac:dyDescent="0.3"/>
  <cols>
    <col min="1" max="1" width="42.85546875" style="700" customWidth="1"/>
    <col min="2" max="2" width="94.42578125" style="700" customWidth="1"/>
    <col min="3" max="3" width="17.5703125" style="583" customWidth="1"/>
    <col min="4" max="4" width="17.5703125" style="583" hidden="1" customWidth="1"/>
    <col min="5" max="6" width="17.5703125" style="583" customWidth="1"/>
    <col min="7" max="7" width="17.5703125" style="583" hidden="1" customWidth="1"/>
    <col min="8" max="8" width="17.5703125" style="583" customWidth="1"/>
    <col min="9" max="9" width="17.5703125" style="583" hidden="1" customWidth="1"/>
    <col min="10" max="10" width="17.5703125" style="583" customWidth="1"/>
    <col min="11" max="11" width="17.5703125" style="583" hidden="1" customWidth="1"/>
    <col min="12" max="12" width="2.7109375" style="583" customWidth="1"/>
    <col min="13" max="13" width="22.140625" style="583" hidden="1" customWidth="1" outlineLevel="1"/>
    <col min="14" max="14" width="0.140625" style="583" hidden="1" customWidth="1" outlineLevel="1"/>
    <col min="15" max="15" width="15.5703125" style="583" hidden="1" customWidth="1" outlineLevel="1"/>
    <col min="16" max="16" width="13.85546875" style="583" hidden="1" customWidth="1" outlineLevel="1"/>
    <col min="17" max="17" width="0.140625" style="583" hidden="1" customWidth="1" outlineLevel="1"/>
    <col min="18" max="18" width="16.28515625" style="583" hidden="1" customWidth="1" outlineLevel="1"/>
    <col min="19" max="19" width="0.28515625" style="583" hidden="1" customWidth="1" outlineLevel="1"/>
    <col min="20" max="20" width="15.85546875" style="583" hidden="1" customWidth="1" outlineLevel="1"/>
    <col min="21" max="21" width="0.28515625" style="583" hidden="1" customWidth="1" outlineLevel="1"/>
    <col min="22" max="22" width="2.7109375" style="583" customWidth="1" collapsed="1"/>
    <col min="23" max="23" width="22.140625" style="583" hidden="1" customWidth="1" outlineLevel="1"/>
    <col min="24" max="24" width="0.140625" style="583" hidden="1" customWidth="1" outlineLevel="1"/>
    <col min="25" max="25" width="15.5703125" style="583" hidden="1" customWidth="1" outlineLevel="1"/>
    <col min="26" max="26" width="13.85546875" style="583" hidden="1" customWidth="1" outlineLevel="1"/>
    <col min="27" max="27" width="0.140625" style="583" hidden="1" customWidth="1" outlineLevel="1"/>
    <col min="28" max="28" width="16.28515625" style="583" hidden="1" customWidth="1" outlineLevel="1"/>
    <col min="29" max="29" width="0.28515625" style="583" hidden="1" customWidth="1" outlineLevel="1"/>
    <col min="30" max="30" width="15.85546875" style="583" hidden="1" customWidth="1" outlineLevel="1"/>
    <col min="31" max="31" width="0.28515625" style="583" hidden="1" customWidth="1" outlineLevel="1"/>
    <col min="32" max="32" width="2.7109375" style="583" customWidth="1" collapsed="1"/>
    <col min="33" max="33" width="22.140625" style="583" hidden="1" customWidth="1" outlineLevel="1"/>
    <col min="34" max="34" width="0.140625" style="583" hidden="1" customWidth="1" outlineLevel="1"/>
    <col min="35" max="35" width="15.5703125" style="583" hidden="1" customWidth="1" outlineLevel="1"/>
    <col min="36" max="36" width="13.85546875" style="583" hidden="1" customWidth="1" outlineLevel="1"/>
    <col min="37" max="37" width="0.140625" style="583" hidden="1" customWidth="1" outlineLevel="1"/>
    <col min="38" max="38" width="16.28515625" style="583" hidden="1" customWidth="1" outlineLevel="1"/>
    <col min="39" max="39" width="0.28515625" style="583" hidden="1" customWidth="1" outlineLevel="1"/>
    <col min="40" max="40" width="15.85546875" style="583" hidden="1" customWidth="1" outlineLevel="1"/>
    <col min="41" max="41" width="0.28515625" style="583" hidden="1" customWidth="1" outlineLevel="1"/>
    <col min="42" max="42" width="2.7109375" style="583" customWidth="1" collapsed="1"/>
    <col min="43" max="43" width="22.140625" style="583" hidden="1" customWidth="1" outlineLevel="1"/>
    <col min="44" max="44" width="0.140625" style="583" hidden="1" customWidth="1" outlineLevel="1"/>
    <col min="45" max="45" width="15.5703125" style="583" hidden="1" customWidth="1" outlineLevel="1"/>
    <col min="46" max="46" width="13.85546875" style="583" hidden="1" customWidth="1" outlineLevel="1"/>
    <col min="47" max="47" width="0.140625" style="583" hidden="1" customWidth="1" outlineLevel="1"/>
    <col min="48" max="48" width="16.28515625" style="583" hidden="1" customWidth="1" outlineLevel="1"/>
    <col min="49" max="49" width="0.28515625" style="583" hidden="1" customWidth="1" outlineLevel="1"/>
    <col min="50" max="50" width="15.85546875" style="583" hidden="1" customWidth="1" outlineLevel="1"/>
    <col min="51" max="51" width="0.28515625" style="583" hidden="1" customWidth="1" outlineLevel="1"/>
    <col min="52" max="52" width="2.7109375" style="583" customWidth="1" collapsed="1"/>
    <col min="53" max="53" width="22.140625" style="583" hidden="1" customWidth="1" outlineLevel="1"/>
    <col min="54" max="54" width="0.140625" style="583" hidden="1" customWidth="1" outlineLevel="1"/>
    <col min="55" max="55" width="15.5703125" style="583" hidden="1" customWidth="1" outlineLevel="1"/>
    <col min="56" max="56" width="13.85546875" style="583" hidden="1" customWidth="1" outlineLevel="1"/>
    <col min="57" max="57" width="0.140625" style="583" hidden="1" customWidth="1" outlineLevel="1"/>
    <col min="58" max="58" width="16.28515625" style="583" hidden="1" customWidth="1" outlineLevel="1"/>
    <col min="59" max="59" width="0.28515625" style="583" hidden="1" customWidth="1" outlineLevel="1"/>
    <col min="60" max="60" width="15.85546875" style="583" hidden="1" customWidth="1" outlineLevel="1"/>
    <col min="61" max="61" width="0.28515625" style="583" hidden="1" customWidth="1" outlineLevel="1"/>
    <col min="62" max="62" width="2.7109375" style="583" customWidth="1" collapsed="1"/>
    <col min="63" max="63" width="22.140625" style="583" hidden="1" customWidth="1" outlineLevel="1"/>
    <col min="64" max="64" width="0.140625" style="583" hidden="1" customWidth="1" outlineLevel="1"/>
    <col min="65" max="65" width="15.5703125" style="583" hidden="1" customWidth="1" outlineLevel="1"/>
    <col min="66" max="66" width="13.85546875" style="583" hidden="1" customWidth="1" outlineLevel="1"/>
    <col min="67" max="67" width="0.140625" style="583" hidden="1" customWidth="1" outlineLevel="1"/>
    <col min="68" max="68" width="16.28515625" style="583" hidden="1" customWidth="1" outlineLevel="1"/>
    <col min="69" max="69" width="0.28515625" style="583" hidden="1" customWidth="1" outlineLevel="1"/>
    <col min="70" max="70" width="15.85546875" style="583" hidden="1" customWidth="1" outlineLevel="1"/>
    <col min="71" max="71" width="0.28515625" style="583" hidden="1" customWidth="1" outlineLevel="1"/>
    <col min="72" max="72" width="2.7109375" style="583" customWidth="1" collapsed="1"/>
    <col min="73" max="73" width="22.140625" style="583" hidden="1" customWidth="1" outlineLevel="1"/>
    <col min="74" max="74" width="0.140625" style="583" hidden="1" customWidth="1" outlineLevel="1"/>
    <col min="75" max="75" width="15.5703125" style="583" hidden="1" customWidth="1" outlineLevel="1"/>
    <col min="76" max="76" width="13.85546875" style="583" hidden="1" customWidth="1" outlineLevel="1"/>
    <col min="77" max="77" width="0.140625" style="583" hidden="1" customWidth="1" outlineLevel="1"/>
    <col min="78" max="78" width="16.28515625" style="583" hidden="1" customWidth="1" outlineLevel="1"/>
    <col min="79" max="79" width="0.28515625" style="583" hidden="1" customWidth="1" outlineLevel="1"/>
    <col min="80" max="80" width="15.85546875" style="583" hidden="1" customWidth="1" outlineLevel="1"/>
    <col min="81" max="81" width="0.28515625" style="583" hidden="1" customWidth="1" outlineLevel="1"/>
    <col min="82" max="82" width="2.7109375" style="583" customWidth="1" collapsed="1"/>
    <col min="83" max="16384" width="12.5703125" style="583"/>
  </cols>
  <sheetData>
    <row r="1" spans="1:82" ht="75" customHeight="1" x14ac:dyDescent="0.3">
      <c r="A1" s="1052" t="s">
        <v>0</v>
      </c>
      <c r="B1" s="1052"/>
      <c r="C1" s="782" t="s">
        <v>1</v>
      </c>
      <c r="D1" s="783" t="s">
        <v>2</v>
      </c>
      <c r="E1" s="782" t="s">
        <v>3</v>
      </c>
      <c r="F1" s="782" t="s">
        <v>4</v>
      </c>
      <c r="G1" s="782"/>
      <c r="H1" s="782" t="s">
        <v>5</v>
      </c>
      <c r="I1" s="782"/>
      <c r="J1" s="782" t="s">
        <v>6</v>
      </c>
      <c r="M1" s="782" t="s">
        <v>1</v>
      </c>
      <c r="N1" s="856"/>
      <c r="O1" s="782" t="s">
        <v>3</v>
      </c>
      <c r="P1" s="782" t="s">
        <v>4</v>
      </c>
      <c r="Q1" s="857"/>
      <c r="R1" s="782" t="s">
        <v>5</v>
      </c>
      <c r="S1" s="857"/>
      <c r="T1" s="782" t="s">
        <v>6</v>
      </c>
      <c r="W1" s="782" t="s">
        <v>1</v>
      </c>
      <c r="X1" s="856"/>
      <c r="Y1" s="782" t="s">
        <v>3</v>
      </c>
      <c r="Z1" s="782" t="s">
        <v>4</v>
      </c>
      <c r="AA1" s="857"/>
      <c r="AB1" s="782" t="s">
        <v>5</v>
      </c>
      <c r="AC1" s="857"/>
      <c r="AD1" s="782" t="s">
        <v>6</v>
      </c>
      <c r="AG1" s="782" t="s">
        <v>1</v>
      </c>
      <c r="AH1" s="856"/>
      <c r="AI1" s="782" t="s">
        <v>3</v>
      </c>
      <c r="AJ1" s="782" t="s">
        <v>4</v>
      </c>
      <c r="AK1" s="857"/>
      <c r="AL1" s="782" t="s">
        <v>5</v>
      </c>
      <c r="AM1" s="857"/>
      <c r="AN1" s="782" t="s">
        <v>6</v>
      </c>
      <c r="AQ1" s="782" t="s">
        <v>1</v>
      </c>
      <c r="AR1" s="856"/>
      <c r="AS1" s="782" t="s">
        <v>3</v>
      </c>
      <c r="AT1" s="782" t="s">
        <v>4</v>
      </c>
      <c r="AU1" s="857"/>
      <c r="AV1" s="782" t="s">
        <v>5</v>
      </c>
      <c r="AW1" s="857"/>
      <c r="AX1" s="782" t="s">
        <v>6</v>
      </c>
      <c r="BA1" s="782" t="s">
        <v>1</v>
      </c>
      <c r="BB1" s="856"/>
      <c r="BC1" s="782" t="s">
        <v>3</v>
      </c>
      <c r="BD1" s="782" t="s">
        <v>4</v>
      </c>
      <c r="BE1" s="857"/>
      <c r="BF1" s="782" t="s">
        <v>5</v>
      </c>
      <c r="BG1" s="857"/>
      <c r="BH1" s="782" t="s">
        <v>6</v>
      </c>
      <c r="BK1" s="782" t="s">
        <v>1</v>
      </c>
      <c r="BL1" s="856"/>
      <c r="BM1" s="782" t="s">
        <v>3</v>
      </c>
      <c r="BN1" s="782" t="s">
        <v>4</v>
      </c>
      <c r="BO1" s="857"/>
      <c r="BP1" s="782" t="s">
        <v>5</v>
      </c>
      <c r="BQ1" s="857"/>
      <c r="BR1" s="782" t="s">
        <v>6</v>
      </c>
      <c r="BU1" s="782" t="s">
        <v>1</v>
      </c>
      <c r="BV1" s="856"/>
      <c r="BW1" s="782" t="s">
        <v>3</v>
      </c>
      <c r="BX1" s="782" t="s">
        <v>4</v>
      </c>
      <c r="BY1" s="857"/>
      <c r="BZ1" s="782" t="s">
        <v>5</v>
      </c>
      <c r="CA1" s="857"/>
      <c r="CB1" s="782" t="s">
        <v>6</v>
      </c>
    </row>
    <row r="2" spans="1:82" ht="18" x14ac:dyDescent="0.3">
      <c r="A2" s="588" t="s">
        <v>7</v>
      </c>
      <c r="B2" s="589"/>
      <c r="D2" s="590"/>
      <c r="E2" s="590"/>
      <c r="F2" s="590"/>
      <c r="G2" s="590"/>
      <c r="H2" s="590"/>
      <c r="I2" s="590"/>
      <c r="J2" s="590"/>
      <c r="K2" s="590"/>
      <c r="L2" s="590"/>
      <c r="R2" s="590"/>
      <c r="S2" s="590"/>
      <c r="AB2" s="590"/>
      <c r="AC2" s="590"/>
      <c r="AL2" s="590"/>
      <c r="AM2" s="590"/>
      <c r="AV2" s="590"/>
      <c r="AW2" s="590"/>
      <c r="BF2" s="590"/>
      <c r="BG2" s="590"/>
      <c r="BP2" s="590"/>
      <c r="BQ2" s="590"/>
      <c r="BZ2" s="590"/>
      <c r="CA2" s="590"/>
    </row>
    <row r="3" spans="1:82" s="591" customFormat="1" ht="25.9" customHeight="1" x14ac:dyDescent="0.25">
      <c r="A3" s="580" t="s">
        <v>8</v>
      </c>
      <c r="B3" s="592"/>
      <c r="C3" s="592"/>
      <c r="D3" s="592"/>
      <c r="E3" s="592"/>
      <c r="F3" s="592"/>
      <c r="G3" s="592"/>
      <c r="H3" s="592"/>
      <c r="I3" s="592"/>
      <c r="J3" s="592"/>
      <c r="K3" s="593"/>
      <c r="L3" s="593"/>
      <c r="M3" s="1055" t="s">
        <v>9</v>
      </c>
      <c r="N3" s="1056"/>
      <c r="O3" s="1056"/>
      <c r="P3" s="1056"/>
      <c r="Q3" s="1056"/>
      <c r="R3" s="1056"/>
      <c r="S3" s="1056"/>
      <c r="T3" s="1057"/>
      <c r="U3" s="594"/>
      <c r="V3" s="595"/>
      <c r="W3" s="1055" t="s">
        <v>10</v>
      </c>
      <c r="X3" s="1056"/>
      <c r="Y3" s="1056"/>
      <c r="Z3" s="1056"/>
      <c r="AA3" s="1056"/>
      <c r="AB3" s="1056"/>
      <c r="AC3" s="1056"/>
      <c r="AD3" s="1057"/>
      <c r="AE3" s="594"/>
      <c r="AF3" s="595"/>
      <c r="AG3" s="1055" t="s">
        <v>11</v>
      </c>
      <c r="AH3" s="1056"/>
      <c r="AI3" s="1056"/>
      <c r="AJ3" s="1056"/>
      <c r="AK3" s="1056"/>
      <c r="AL3" s="1056"/>
      <c r="AM3" s="1056"/>
      <c r="AN3" s="1057"/>
      <c r="AO3" s="594"/>
      <c r="AP3" s="595"/>
      <c r="AQ3" s="1055" t="s">
        <v>12</v>
      </c>
      <c r="AR3" s="1056"/>
      <c r="AS3" s="1056"/>
      <c r="AT3" s="1056"/>
      <c r="AU3" s="1056"/>
      <c r="AV3" s="1056"/>
      <c r="AW3" s="1056"/>
      <c r="AX3" s="1057"/>
      <c r="AY3" s="594"/>
      <c r="AZ3" s="595"/>
      <c r="BA3" s="1055" t="s">
        <v>13</v>
      </c>
      <c r="BB3" s="1056"/>
      <c r="BC3" s="1056"/>
      <c r="BD3" s="1056"/>
      <c r="BE3" s="1056"/>
      <c r="BF3" s="1056"/>
      <c r="BG3" s="1056"/>
      <c r="BH3" s="1057"/>
      <c r="BI3" s="594"/>
      <c r="BJ3" s="595"/>
      <c r="BK3" s="1055" t="s">
        <v>14</v>
      </c>
      <c r="BL3" s="1056"/>
      <c r="BM3" s="1056"/>
      <c r="BN3" s="1056"/>
      <c r="BO3" s="1056"/>
      <c r="BP3" s="1056"/>
      <c r="BQ3" s="1056"/>
      <c r="BR3" s="1057"/>
      <c r="BS3" s="594"/>
      <c r="BT3" s="595"/>
      <c r="BU3" s="1055" t="s">
        <v>15</v>
      </c>
      <c r="BV3" s="1056"/>
      <c r="BW3" s="1056"/>
      <c r="BX3" s="1056"/>
      <c r="BY3" s="1056"/>
      <c r="BZ3" s="1056"/>
      <c r="CA3" s="1056"/>
      <c r="CB3" s="1057"/>
      <c r="CC3" s="594"/>
      <c r="CD3" s="595"/>
    </row>
    <row r="4" spans="1:82" s="605" customFormat="1" ht="22.5" x14ac:dyDescent="0.25">
      <c r="A4" s="581" t="s">
        <v>16</v>
      </c>
      <c r="B4" s="406"/>
      <c r="C4" s="596"/>
      <c r="D4" s="597"/>
      <c r="E4" s="598"/>
      <c r="F4" s="599"/>
      <c r="G4" s="599"/>
      <c r="H4" s="599"/>
      <c r="I4" s="599"/>
      <c r="J4" s="600"/>
      <c r="K4" s="601"/>
      <c r="L4" s="601"/>
      <c r="M4" s="602"/>
      <c r="N4" s="603"/>
      <c r="O4" s="603"/>
      <c r="P4" s="603"/>
      <c r="Q4" s="603"/>
      <c r="R4" s="603"/>
      <c r="S4" s="603"/>
      <c r="T4" s="604"/>
      <c r="U4" s="601"/>
      <c r="V4" s="595"/>
      <c r="W4" s="602"/>
      <c r="X4" s="603"/>
      <c r="Y4" s="603"/>
      <c r="Z4" s="603"/>
      <c r="AA4" s="603"/>
      <c r="AB4" s="603"/>
      <c r="AC4" s="603"/>
      <c r="AD4" s="604"/>
      <c r="AE4" s="601"/>
      <c r="AF4" s="595"/>
      <c r="AG4" s="602"/>
      <c r="AH4" s="603"/>
      <c r="AI4" s="603"/>
      <c r="AJ4" s="603"/>
      <c r="AK4" s="603"/>
      <c r="AL4" s="603"/>
      <c r="AM4" s="603"/>
      <c r="AN4" s="604"/>
      <c r="AO4" s="601"/>
      <c r="AP4" s="595"/>
      <c r="AQ4" s="602"/>
      <c r="AR4" s="603"/>
      <c r="AS4" s="603"/>
      <c r="AT4" s="603"/>
      <c r="AU4" s="603"/>
      <c r="AV4" s="603"/>
      <c r="AW4" s="603"/>
      <c r="AX4" s="604"/>
      <c r="AY4" s="601"/>
      <c r="AZ4" s="595"/>
      <c r="BA4" s="602"/>
      <c r="BB4" s="603"/>
      <c r="BC4" s="603"/>
      <c r="BD4" s="603"/>
      <c r="BE4" s="603"/>
      <c r="BF4" s="603"/>
      <c r="BG4" s="603"/>
      <c r="BH4" s="604"/>
      <c r="BI4" s="601"/>
      <c r="BJ4" s="595"/>
      <c r="BK4" s="602"/>
      <c r="BL4" s="603"/>
      <c r="BM4" s="603"/>
      <c r="BN4" s="603"/>
      <c r="BO4" s="603"/>
      <c r="BP4" s="603"/>
      <c r="BQ4" s="603"/>
      <c r="BR4" s="604"/>
      <c r="BS4" s="601"/>
      <c r="BT4" s="595"/>
      <c r="BU4" s="602"/>
      <c r="BV4" s="603"/>
      <c r="BW4" s="603"/>
      <c r="BX4" s="603"/>
      <c r="BY4" s="603"/>
      <c r="BZ4" s="603"/>
      <c r="CA4" s="603"/>
      <c r="CB4" s="604"/>
      <c r="CC4" s="601"/>
      <c r="CD4" s="595"/>
    </row>
    <row r="5" spans="1:82" ht="77.45" customHeight="1" x14ac:dyDescent="0.3">
      <c r="A5" s="407" t="s">
        <v>17</v>
      </c>
      <c r="B5" s="408" t="s">
        <v>18</v>
      </c>
      <c r="C5" s="1058"/>
      <c r="D5" s="1059"/>
      <c r="E5" s="1059"/>
      <c r="F5" s="1059"/>
      <c r="G5" s="1059"/>
      <c r="H5" s="1059"/>
      <c r="I5" s="1059"/>
      <c r="J5" s="1060"/>
      <c r="K5" s="409"/>
      <c r="L5" s="409"/>
      <c r="M5" s="606"/>
      <c r="N5" s="607"/>
      <c r="O5" s="607"/>
      <c r="P5" s="608"/>
      <c r="Q5" s="608"/>
      <c r="R5" s="608"/>
      <c r="S5" s="608"/>
      <c r="T5" s="609"/>
      <c r="U5" s="409"/>
      <c r="V5" s="595"/>
      <c r="W5" s="606"/>
      <c r="X5" s="607"/>
      <c r="Y5" s="607"/>
      <c r="Z5" s="608"/>
      <c r="AA5" s="608"/>
      <c r="AB5" s="608"/>
      <c r="AC5" s="608"/>
      <c r="AD5" s="609"/>
      <c r="AE5" s="409"/>
      <c r="AF5" s="595"/>
      <c r="AG5" s="606"/>
      <c r="AH5" s="607"/>
      <c r="AI5" s="607"/>
      <c r="AJ5" s="608"/>
      <c r="AK5" s="608"/>
      <c r="AL5" s="608"/>
      <c r="AM5" s="608"/>
      <c r="AN5" s="609"/>
      <c r="AO5" s="409"/>
      <c r="AP5" s="595"/>
      <c r="AQ5" s="606"/>
      <c r="AR5" s="607"/>
      <c r="AS5" s="607"/>
      <c r="AT5" s="608"/>
      <c r="AU5" s="608"/>
      <c r="AV5" s="608"/>
      <c r="AW5" s="608"/>
      <c r="AX5" s="609"/>
      <c r="AY5" s="409"/>
      <c r="AZ5" s="595"/>
      <c r="BA5" s="606"/>
      <c r="BB5" s="607"/>
      <c r="BC5" s="607"/>
      <c r="BD5" s="608"/>
      <c r="BE5" s="608"/>
      <c r="BF5" s="608"/>
      <c r="BG5" s="608"/>
      <c r="BH5" s="609"/>
      <c r="BI5" s="409"/>
      <c r="BJ5" s="595"/>
      <c r="BK5" s="606"/>
      <c r="BL5" s="607"/>
      <c r="BM5" s="607"/>
      <c r="BN5" s="608"/>
      <c r="BO5" s="608"/>
      <c r="BP5" s="608"/>
      <c r="BQ5" s="608"/>
      <c r="BR5" s="609"/>
      <c r="BS5" s="409"/>
      <c r="BT5" s="595"/>
      <c r="BU5" s="606"/>
      <c r="BV5" s="607"/>
      <c r="BW5" s="607"/>
      <c r="BX5" s="608"/>
      <c r="BY5" s="608"/>
      <c r="BZ5" s="608"/>
      <c r="CA5" s="608"/>
      <c r="CB5" s="609"/>
      <c r="CC5" s="409"/>
      <c r="CD5" s="595"/>
    </row>
    <row r="6" spans="1:82" ht="45" x14ac:dyDescent="0.3">
      <c r="A6" s="899" t="s">
        <v>19</v>
      </c>
      <c r="B6" s="900" t="s">
        <v>20</v>
      </c>
      <c r="C6" s="512"/>
      <c r="D6" s="913"/>
      <c r="E6" s="913"/>
      <c r="F6" s="914"/>
      <c r="G6" s="914"/>
      <c r="H6" s="914"/>
      <c r="I6" s="914"/>
      <c r="J6" s="915"/>
      <c r="K6" s="610"/>
      <c r="L6" s="610"/>
      <c r="M6" s="584"/>
      <c r="N6" s="585"/>
      <c r="O6" s="585"/>
      <c r="P6" s="586"/>
      <c r="Q6" s="586"/>
      <c r="R6" s="586"/>
      <c r="S6" s="586"/>
      <c r="T6" s="587"/>
      <c r="U6" s="610"/>
      <c r="V6" s="595"/>
      <c r="W6" s="584"/>
      <c r="X6" s="585"/>
      <c r="Y6" s="585"/>
      <c r="Z6" s="586"/>
      <c r="AA6" s="586"/>
      <c r="AB6" s="586"/>
      <c r="AC6" s="586"/>
      <c r="AD6" s="587"/>
      <c r="AE6" s="610"/>
      <c r="AF6" s="595"/>
      <c r="AG6" s="584"/>
      <c r="AH6" s="585"/>
      <c r="AI6" s="585"/>
      <c r="AJ6" s="586"/>
      <c r="AK6" s="586"/>
      <c r="AL6" s="586"/>
      <c r="AM6" s="586"/>
      <c r="AN6" s="587"/>
      <c r="AO6" s="610"/>
      <c r="AP6" s="595"/>
      <c r="AQ6" s="584"/>
      <c r="AR6" s="585"/>
      <c r="AS6" s="585"/>
      <c r="AT6" s="586"/>
      <c r="AU6" s="586"/>
      <c r="AV6" s="586"/>
      <c r="AW6" s="586"/>
      <c r="AX6" s="587"/>
      <c r="AY6" s="610"/>
      <c r="AZ6" s="595"/>
      <c r="BA6" s="584"/>
      <c r="BB6" s="585"/>
      <c r="BC6" s="585"/>
      <c r="BD6" s="586"/>
      <c r="BE6" s="586"/>
      <c r="BF6" s="586"/>
      <c r="BG6" s="586"/>
      <c r="BH6" s="587"/>
      <c r="BI6" s="610"/>
      <c r="BJ6" s="595"/>
      <c r="BK6" s="584"/>
      <c r="BL6" s="585"/>
      <c r="BM6" s="585"/>
      <c r="BN6" s="586"/>
      <c r="BO6" s="586"/>
      <c r="BP6" s="586"/>
      <c r="BQ6" s="586"/>
      <c r="BR6" s="587"/>
      <c r="BS6" s="610"/>
      <c r="BT6" s="595"/>
      <c r="BU6" s="584"/>
      <c r="BV6" s="585"/>
      <c r="BW6" s="585"/>
      <c r="BX6" s="586"/>
      <c r="BY6" s="586"/>
      <c r="BZ6" s="586"/>
      <c r="CA6" s="586"/>
      <c r="CB6" s="587"/>
      <c r="CC6" s="610"/>
      <c r="CD6" s="595"/>
    </row>
    <row r="7" spans="1:82" ht="21" x14ac:dyDescent="0.3">
      <c r="A7" s="461"/>
      <c r="B7" s="467" t="s">
        <v>21</v>
      </c>
      <c r="C7" s="916"/>
      <c r="D7" s="917"/>
      <c r="E7" s="637"/>
      <c r="F7" s="918"/>
      <c r="G7" s="917"/>
      <c r="H7" s="919"/>
      <c r="I7" s="920"/>
      <c r="J7" s="919"/>
      <c r="K7" s="325"/>
      <c r="L7" s="325"/>
      <c r="M7" s="326"/>
      <c r="N7" s="611"/>
      <c r="O7" s="342"/>
      <c r="P7" s="323"/>
      <c r="Q7" s="354"/>
      <c r="R7" s="784"/>
      <c r="S7" s="324"/>
      <c r="T7" s="784"/>
      <c r="U7" s="325"/>
      <c r="V7" s="595"/>
      <c r="W7" s="326"/>
      <c r="X7" s="611"/>
      <c r="Y7" s="342"/>
      <c r="Z7" s="323"/>
      <c r="AA7" s="354"/>
      <c r="AB7" s="784"/>
      <c r="AC7" s="324"/>
      <c r="AD7" s="784"/>
      <c r="AE7" s="325"/>
      <c r="AF7" s="595"/>
      <c r="AG7" s="326"/>
      <c r="AH7" s="611"/>
      <c r="AI7" s="342"/>
      <c r="AJ7" s="323"/>
      <c r="AK7" s="354"/>
      <c r="AL7" s="784"/>
      <c r="AM7" s="324"/>
      <c r="AN7" s="784"/>
      <c r="AO7" s="325"/>
      <c r="AP7" s="595"/>
      <c r="AQ7" s="326"/>
      <c r="AR7" s="611"/>
      <c r="AS7" s="342"/>
      <c r="AT7" s="323"/>
      <c r="AU7" s="354"/>
      <c r="AV7" s="784"/>
      <c r="AW7" s="324"/>
      <c r="AX7" s="784"/>
      <c r="AY7" s="325"/>
      <c r="AZ7" s="595"/>
      <c r="BA7" s="326"/>
      <c r="BB7" s="611"/>
      <c r="BC7" s="342"/>
      <c r="BD7" s="323"/>
      <c r="BE7" s="354"/>
      <c r="BF7" s="784"/>
      <c r="BG7" s="324"/>
      <c r="BH7" s="784"/>
      <c r="BI7" s="325"/>
      <c r="BJ7" s="595"/>
      <c r="BK7" s="326"/>
      <c r="BL7" s="611"/>
      <c r="BM7" s="342"/>
      <c r="BN7" s="323"/>
      <c r="BO7" s="354"/>
      <c r="BP7" s="784"/>
      <c r="BQ7" s="324"/>
      <c r="BR7" s="784"/>
      <c r="BS7" s="325"/>
      <c r="BT7" s="595"/>
      <c r="BU7" s="326"/>
      <c r="BV7" s="611"/>
      <c r="BW7" s="342"/>
      <c r="BX7" s="323"/>
      <c r="BY7" s="354"/>
      <c r="BZ7" s="784"/>
      <c r="CA7" s="324"/>
      <c r="CB7" s="784"/>
      <c r="CC7" s="325"/>
      <c r="CD7" s="595"/>
    </row>
    <row r="8" spans="1:82" ht="21" x14ac:dyDescent="0.3">
      <c r="A8" s="461"/>
      <c r="B8" s="467" t="s">
        <v>22</v>
      </c>
      <c r="C8" s="921"/>
      <c r="D8" s="922">
        <f>SUM(C7*C8)</f>
        <v>0</v>
      </c>
      <c r="E8" s="923"/>
      <c r="F8" s="924"/>
      <c r="G8" s="922">
        <f>SUM(F7*F8)</f>
        <v>0</v>
      </c>
      <c r="H8" s="919"/>
      <c r="I8" s="925">
        <f>SUM(H7*H8)</f>
        <v>0</v>
      </c>
      <c r="J8" s="926"/>
      <c r="K8" s="411">
        <f>SUM(J7*J8)</f>
        <v>0</v>
      </c>
      <c r="L8" s="411"/>
      <c r="M8" s="412"/>
      <c r="N8" s="612">
        <f>SUM(M7*M8)</f>
        <v>0</v>
      </c>
      <c r="O8" s="410"/>
      <c r="P8" s="327"/>
      <c r="Q8" s="613">
        <f>SUM(P7*P8)</f>
        <v>0</v>
      </c>
      <c r="R8" s="784"/>
      <c r="S8" s="328"/>
      <c r="T8" s="785"/>
      <c r="U8" s="411">
        <f>SUM(T7*T8)</f>
        <v>0</v>
      </c>
      <c r="V8" s="595"/>
      <c r="W8" s="412"/>
      <c r="X8" s="612">
        <f>SUM(W7*W8)</f>
        <v>0</v>
      </c>
      <c r="Y8" s="410"/>
      <c r="Z8" s="327"/>
      <c r="AA8" s="613">
        <f>SUM(Z7*Z8)</f>
        <v>0</v>
      </c>
      <c r="AB8" s="784"/>
      <c r="AC8" s="328"/>
      <c r="AD8" s="785"/>
      <c r="AE8" s="411">
        <f>SUM(AD7*AD8)</f>
        <v>0</v>
      </c>
      <c r="AF8" s="595"/>
      <c r="AG8" s="412"/>
      <c r="AH8" s="612">
        <f>SUM(AG7*AG8)</f>
        <v>0</v>
      </c>
      <c r="AI8" s="410"/>
      <c r="AJ8" s="327"/>
      <c r="AK8" s="613">
        <f>SUM(AJ7*AJ8)</f>
        <v>0</v>
      </c>
      <c r="AL8" s="784"/>
      <c r="AM8" s="328"/>
      <c r="AN8" s="785"/>
      <c r="AO8" s="411">
        <f>SUM(AN7*AN8)</f>
        <v>0</v>
      </c>
      <c r="AP8" s="595"/>
      <c r="AQ8" s="412"/>
      <c r="AR8" s="612">
        <f>SUM(AQ7*AQ8)</f>
        <v>0</v>
      </c>
      <c r="AS8" s="410"/>
      <c r="AT8" s="327"/>
      <c r="AU8" s="613">
        <f>SUM(AT7*AT8)</f>
        <v>0</v>
      </c>
      <c r="AV8" s="784"/>
      <c r="AW8" s="328"/>
      <c r="AX8" s="785"/>
      <c r="AY8" s="411">
        <f>SUM(AX7*AX8)</f>
        <v>0</v>
      </c>
      <c r="AZ8" s="595"/>
      <c r="BA8" s="412"/>
      <c r="BB8" s="612">
        <f>SUM(BA7*BA8)</f>
        <v>0</v>
      </c>
      <c r="BC8" s="410"/>
      <c r="BD8" s="327"/>
      <c r="BE8" s="613">
        <f>SUM(BD7*BD8)</f>
        <v>0</v>
      </c>
      <c r="BF8" s="784"/>
      <c r="BG8" s="328"/>
      <c r="BH8" s="785"/>
      <c r="BI8" s="411">
        <f>SUM(BH7*BH8)</f>
        <v>0</v>
      </c>
      <c r="BJ8" s="595"/>
      <c r="BK8" s="412"/>
      <c r="BL8" s="612">
        <f>SUM(BK7*BK8)</f>
        <v>0</v>
      </c>
      <c r="BM8" s="410"/>
      <c r="BN8" s="327"/>
      <c r="BO8" s="613">
        <f>SUM(BN7*BN8)</f>
        <v>0</v>
      </c>
      <c r="BP8" s="784"/>
      <c r="BQ8" s="328"/>
      <c r="BR8" s="785"/>
      <c r="BS8" s="411">
        <f>SUM(BR7*BR8)</f>
        <v>0</v>
      </c>
      <c r="BT8" s="595"/>
      <c r="BU8" s="412"/>
      <c r="BV8" s="612">
        <f>SUM(BU7*BU8)</f>
        <v>0</v>
      </c>
      <c r="BW8" s="410"/>
      <c r="BX8" s="327"/>
      <c r="BY8" s="613">
        <f>SUM(BX7*BX8)</f>
        <v>0</v>
      </c>
      <c r="BZ8" s="784"/>
      <c r="CA8" s="328"/>
      <c r="CB8" s="785"/>
      <c r="CC8" s="411">
        <f>SUM(CB7*CB8)</f>
        <v>0</v>
      </c>
      <c r="CD8" s="595"/>
    </row>
    <row r="9" spans="1:82" ht="21" x14ac:dyDescent="0.3">
      <c r="A9" s="461"/>
      <c r="B9" s="901" t="s">
        <v>23</v>
      </c>
      <c r="C9" s="921"/>
      <c r="D9" s="922">
        <f>SUM(D8*C9)</f>
        <v>0</v>
      </c>
      <c r="E9" s="923"/>
      <c r="F9" s="924"/>
      <c r="G9" s="922">
        <f>SUM(G8*F9)</f>
        <v>0</v>
      </c>
      <c r="H9" s="919"/>
      <c r="I9" s="925">
        <f>SUM(I8*H9)</f>
        <v>0</v>
      </c>
      <c r="J9" s="926"/>
      <c r="K9" s="411">
        <f>SUM(K8*J9)</f>
        <v>0</v>
      </c>
      <c r="L9" s="411"/>
      <c r="M9" s="412"/>
      <c r="N9" s="612">
        <f>SUM(N8*M9)</f>
        <v>0</v>
      </c>
      <c r="O9" s="410"/>
      <c r="P9" s="327"/>
      <c r="Q9" s="613">
        <f>SUM(Q8*P9)</f>
        <v>0</v>
      </c>
      <c r="R9" s="784"/>
      <c r="S9" s="328"/>
      <c r="T9" s="785"/>
      <c r="U9" s="411">
        <f>SUM(U8*T9)</f>
        <v>0</v>
      </c>
      <c r="V9" s="595"/>
      <c r="W9" s="412"/>
      <c r="X9" s="612">
        <f>SUM(X8*W9)</f>
        <v>0</v>
      </c>
      <c r="Y9" s="410"/>
      <c r="Z9" s="327"/>
      <c r="AA9" s="613">
        <f>SUM(AA8*Z9)</f>
        <v>0</v>
      </c>
      <c r="AB9" s="784"/>
      <c r="AC9" s="328"/>
      <c r="AD9" s="785"/>
      <c r="AE9" s="411">
        <f>SUM(AE8*AD9)</f>
        <v>0</v>
      </c>
      <c r="AF9" s="595"/>
      <c r="AG9" s="412"/>
      <c r="AH9" s="612">
        <f>SUM(AH8*AG9)</f>
        <v>0</v>
      </c>
      <c r="AI9" s="410"/>
      <c r="AJ9" s="327"/>
      <c r="AK9" s="613">
        <f>SUM(AK8*AJ9)</f>
        <v>0</v>
      </c>
      <c r="AL9" s="784"/>
      <c r="AM9" s="328"/>
      <c r="AN9" s="785"/>
      <c r="AO9" s="411">
        <f>SUM(AO8*AN9)</f>
        <v>0</v>
      </c>
      <c r="AP9" s="595"/>
      <c r="AQ9" s="412"/>
      <c r="AR9" s="612">
        <f>SUM(AR8*AQ9)</f>
        <v>0</v>
      </c>
      <c r="AS9" s="410"/>
      <c r="AT9" s="327"/>
      <c r="AU9" s="613">
        <f>SUM(AU8*AT9)</f>
        <v>0</v>
      </c>
      <c r="AV9" s="784"/>
      <c r="AW9" s="328"/>
      <c r="AX9" s="785"/>
      <c r="AY9" s="411">
        <f>SUM(AY8*AX9)</f>
        <v>0</v>
      </c>
      <c r="AZ9" s="595"/>
      <c r="BA9" s="412"/>
      <c r="BB9" s="612">
        <f>SUM(BB8*BA9)</f>
        <v>0</v>
      </c>
      <c r="BC9" s="410"/>
      <c r="BD9" s="327"/>
      <c r="BE9" s="613">
        <f>SUM(BE8*BD9)</f>
        <v>0</v>
      </c>
      <c r="BF9" s="784"/>
      <c r="BG9" s="328"/>
      <c r="BH9" s="785"/>
      <c r="BI9" s="411">
        <f>SUM(BI8*BH9)</f>
        <v>0</v>
      </c>
      <c r="BJ9" s="595"/>
      <c r="BK9" s="412"/>
      <c r="BL9" s="612">
        <f>SUM(BL8*BK9)</f>
        <v>0</v>
      </c>
      <c r="BM9" s="410"/>
      <c r="BN9" s="327"/>
      <c r="BO9" s="613">
        <f>SUM(BO8*BN9)</f>
        <v>0</v>
      </c>
      <c r="BP9" s="784"/>
      <c r="BQ9" s="328"/>
      <c r="BR9" s="785"/>
      <c r="BS9" s="411">
        <f>SUM(BS8*BR9)</f>
        <v>0</v>
      </c>
      <c r="BT9" s="595"/>
      <c r="BU9" s="412"/>
      <c r="BV9" s="612">
        <f>SUM(BV8*BU9)</f>
        <v>0</v>
      </c>
      <c r="BW9" s="410"/>
      <c r="BX9" s="327"/>
      <c r="BY9" s="613">
        <f>SUM(BY8*BX9)</f>
        <v>0</v>
      </c>
      <c r="BZ9" s="784"/>
      <c r="CA9" s="328"/>
      <c r="CB9" s="785"/>
      <c r="CC9" s="411">
        <f>SUM(CC8*CB9)</f>
        <v>0</v>
      </c>
      <c r="CD9" s="595"/>
    </row>
    <row r="10" spans="1:82" ht="21" x14ac:dyDescent="0.3">
      <c r="A10" s="461"/>
      <c r="B10" s="902" t="s">
        <v>24</v>
      </c>
      <c r="C10" s="927"/>
      <c r="D10" s="917">
        <f>SUM(C10*D9)</f>
        <v>0</v>
      </c>
      <c r="E10" s="928"/>
      <c r="F10" s="929"/>
      <c r="G10" s="917">
        <f>SUM(F10*G9)</f>
        <v>0</v>
      </c>
      <c r="H10" s="919"/>
      <c r="I10" s="1104">
        <f>SUM(H10*I9)</f>
        <v>0</v>
      </c>
      <c r="J10" s="930"/>
      <c r="K10" s="331">
        <f>SUM(J10*K9)</f>
        <v>0</v>
      </c>
      <c r="L10" s="331"/>
      <c r="M10" s="332"/>
      <c r="N10" s="614">
        <f>SUM(M10*N9)</f>
        <v>0</v>
      </c>
      <c r="O10" s="413"/>
      <c r="P10" s="329"/>
      <c r="Q10" s="615">
        <f>SUM(P10*Q9)</f>
        <v>0</v>
      </c>
      <c r="R10" s="784"/>
      <c r="S10" s="330"/>
      <c r="T10" s="786"/>
      <c r="U10" s="331">
        <f>SUM(T10*U9)</f>
        <v>0</v>
      </c>
      <c r="V10" s="595"/>
      <c r="W10" s="332"/>
      <c r="X10" s="614">
        <f>SUM(W10*X9)</f>
        <v>0</v>
      </c>
      <c r="Y10" s="413"/>
      <c r="Z10" s="329"/>
      <c r="AA10" s="615">
        <f>SUM(Z10*AA9)</f>
        <v>0</v>
      </c>
      <c r="AB10" s="784"/>
      <c r="AC10" s="330"/>
      <c r="AD10" s="786"/>
      <c r="AE10" s="331">
        <f>SUM(AD10*AE9)</f>
        <v>0</v>
      </c>
      <c r="AF10" s="595"/>
      <c r="AG10" s="332"/>
      <c r="AH10" s="614">
        <f>SUM(AG10*AH9)</f>
        <v>0</v>
      </c>
      <c r="AI10" s="413"/>
      <c r="AJ10" s="329"/>
      <c r="AK10" s="615">
        <f>SUM(AJ10*AK9)</f>
        <v>0</v>
      </c>
      <c r="AL10" s="784"/>
      <c r="AM10" s="330"/>
      <c r="AN10" s="786"/>
      <c r="AO10" s="331">
        <f>SUM(AN10*AO9)</f>
        <v>0</v>
      </c>
      <c r="AP10" s="595"/>
      <c r="AQ10" s="332"/>
      <c r="AR10" s="614">
        <f>SUM(AQ10*AR9)</f>
        <v>0</v>
      </c>
      <c r="AS10" s="413"/>
      <c r="AT10" s="329"/>
      <c r="AU10" s="615">
        <f>SUM(AT10*AU9)</f>
        <v>0</v>
      </c>
      <c r="AV10" s="784"/>
      <c r="AW10" s="330"/>
      <c r="AX10" s="786"/>
      <c r="AY10" s="331">
        <f>SUM(AX10*AY9)</f>
        <v>0</v>
      </c>
      <c r="AZ10" s="595"/>
      <c r="BA10" s="332"/>
      <c r="BB10" s="614">
        <f>SUM(BA10*BB9)</f>
        <v>0</v>
      </c>
      <c r="BC10" s="413"/>
      <c r="BD10" s="329"/>
      <c r="BE10" s="615">
        <f>SUM(BD10*BE9)</f>
        <v>0</v>
      </c>
      <c r="BF10" s="784"/>
      <c r="BG10" s="330"/>
      <c r="BH10" s="786"/>
      <c r="BI10" s="331">
        <f>SUM(BH10*BI9)</f>
        <v>0</v>
      </c>
      <c r="BJ10" s="595"/>
      <c r="BK10" s="332"/>
      <c r="BL10" s="614">
        <f>SUM(BK10*BL9)</f>
        <v>0</v>
      </c>
      <c r="BM10" s="413"/>
      <c r="BN10" s="329"/>
      <c r="BO10" s="615">
        <f>SUM(BN10*BO9)</f>
        <v>0</v>
      </c>
      <c r="BP10" s="784"/>
      <c r="BQ10" s="330"/>
      <c r="BR10" s="786"/>
      <c r="BS10" s="331">
        <f>SUM(BR10*BS9)</f>
        <v>0</v>
      </c>
      <c r="BT10" s="595"/>
      <c r="BU10" s="332"/>
      <c r="BV10" s="614">
        <f>SUM(BU10*BV9)</f>
        <v>0</v>
      </c>
      <c r="BW10" s="413"/>
      <c r="BX10" s="329"/>
      <c r="BY10" s="615">
        <f>SUM(BX10*BY9)</f>
        <v>0</v>
      </c>
      <c r="BZ10" s="784"/>
      <c r="CA10" s="330"/>
      <c r="CB10" s="786"/>
      <c r="CC10" s="331">
        <f>SUM(CB10*CC9)</f>
        <v>0</v>
      </c>
      <c r="CD10" s="595"/>
    </row>
    <row r="11" spans="1:82" ht="21" x14ac:dyDescent="0.3">
      <c r="A11" s="461"/>
      <c r="B11" s="671" t="s">
        <v>25</v>
      </c>
      <c r="C11" s="414">
        <f>ROUND(SUM(D9:D10),2)</f>
        <v>0</v>
      </c>
      <c r="D11" s="616"/>
      <c r="E11" s="617"/>
      <c r="F11" s="414">
        <f>ROUND(SUM(G9:G10),2)</f>
        <v>0</v>
      </c>
      <c r="G11" s="618"/>
      <c r="H11" s="350">
        <f>ROUND(SUM(I9:I10),2)</f>
        <v>0</v>
      </c>
      <c r="I11" s="333"/>
      <c r="J11" s="350">
        <f>ROUND(SUM(K9:K10),2)</f>
        <v>0</v>
      </c>
      <c r="K11" s="325"/>
      <c r="L11" s="325"/>
      <c r="M11" s="415">
        <f>ROUND(SUM(N9:N10),2)</f>
        <v>0</v>
      </c>
      <c r="N11" s="616"/>
      <c r="O11" s="617"/>
      <c r="P11" s="414">
        <f>ROUND(SUM(Q9:Q10),2)</f>
        <v>0</v>
      </c>
      <c r="Q11" s="619"/>
      <c r="R11" s="350">
        <f>ROUND(SUM(S9:S10),2)</f>
        <v>0</v>
      </c>
      <c r="S11" s="333">
        <f>ROUND(SUM(T9:T10),2)</f>
        <v>0</v>
      </c>
      <c r="T11" s="350">
        <f>ROUND(SUM(U9:U10),2)</f>
        <v>0</v>
      </c>
      <c r="U11" s="325"/>
      <c r="V11" s="595"/>
      <c r="W11" s="415">
        <f>ROUND(SUM(X9:X10),2)</f>
        <v>0</v>
      </c>
      <c r="X11" s="616"/>
      <c r="Y11" s="617"/>
      <c r="Z11" s="414">
        <f>ROUND(SUM(AA9:AA10),2)</f>
        <v>0</v>
      </c>
      <c r="AA11" s="619"/>
      <c r="AB11" s="350">
        <f>ROUND(SUM(AC9:AC10),2)</f>
        <v>0</v>
      </c>
      <c r="AC11" s="333">
        <f>ROUND(SUM(AD9:AD10),2)</f>
        <v>0</v>
      </c>
      <c r="AD11" s="350">
        <f>ROUND(SUM(AE9:AE10),2)</f>
        <v>0</v>
      </c>
      <c r="AE11" s="325"/>
      <c r="AF11" s="595"/>
      <c r="AG11" s="415">
        <f>ROUND(SUM(AH9:AH10),2)</f>
        <v>0</v>
      </c>
      <c r="AH11" s="616"/>
      <c r="AI11" s="617"/>
      <c r="AJ11" s="414">
        <f>ROUND(SUM(AK9:AK10),2)</f>
        <v>0</v>
      </c>
      <c r="AK11" s="619"/>
      <c r="AL11" s="350">
        <f>ROUND(SUM(AM9:AM10),2)</f>
        <v>0</v>
      </c>
      <c r="AM11" s="333">
        <f>ROUND(SUM(AN9:AN10),2)</f>
        <v>0</v>
      </c>
      <c r="AN11" s="350">
        <f>ROUND(SUM(AO9:AO10),2)</f>
        <v>0</v>
      </c>
      <c r="AO11" s="325"/>
      <c r="AP11" s="595"/>
      <c r="AQ11" s="415">
        <f>ROUND(SUM(AR9:AR10),2)</f>
        <v>0</v>
      </c>
      <c r="AR11" s="616"/>
      <c r="AS11" s="617"/>
      <c r="AT11" s="414">
        <f>ROUND(SUM(AU9:AU10),2)</f>
        <v>0</v>
      </c>
      <c r="AU11" s="619"/>
      <c r="AV11" s="350">
        <f>ROUND(SUM(AW9:AW10),2)</f>
        <v>0</v>
      </c>
      <c r="AW11" s="333">
        <f>ROUND(SUM(AX9:AX10),2)</f>
        <v>0</v>
      </c>
      <c r="AX11" s="350">
        <f>ROUND(SUM(AY9:AY10),2)</f>
        <v>0</v>
      </c>
      <c r="AY11" s="325"/>
      <c r="AZ11" s="595"/>
      <c r="BA11" s="415">
        <f>ROUND(SUM(BB9:BB10),2)</f>
        <v>0</v>
      </c>
      <c r="BB11" s="616"/>
      <c r="BC11" s="617"/>
      <c r="BD11" s="414">
        <f>ROUND(SUM(BE9:BE10),2)</f>
        <v>0</v>
      </c>
      <c r="BE11" s="619"/>
      <c r="BF11" s="350">
        <f>ROUND(SUM(BG9:BG10),2)</f>
        <v>0</v>
      </c>
      <c r="BG11" s="333">
        <f>ROUND(SUM(BH9:BH10),2)</f>
        <v>0</v>
      </c>
      <c r="BH11" s="350">
        <f>ROUND(SUM(BI9:BI10),2)</f>
        <v>0</v>
      </c>
      <c r="BI11" s="325"/>
      <c r="BJ11" s="595"/>
      <c r="BK11" s="415">
        <f>ROUND(SUM(BL9:BL10),2)</f>
        <v>0</v>
      </c>
      <c r="BL11" s="616"/>
      <c r="BM11" s="617"/>
      <c r="BN11" s="414">
        <f>ROUND(SUM(BO9:BO10),2)</f>
        <v>0</v>
      </c>
      <c r="BO11" s="619"/>
      <c r="BP11" s="350">
        <f>ROUND(SUM(BQ9:BQ10),2)</f>
        <v>0</v>
      </c>
      <c r="BQ11" s="333">
        <f>ROUND(SUM(BR9:BR10),2)</f>
        <v>0</v>
      </c>
      <c r="BR11" s="350">
        <f>ROUND(SUM(BS9:BS10),2)</f>
        <v>0</v>
      </c>
      <c r="BS11" s="325"/>
      <c r="BT11" s="595"/>
      <c r="BU11" s="415">
        <f>ROUND(SUM(BV9:BV10),2)</f>
        <v>0</v>
      </c>
      <c r="BV11" s="616"/>
      <c r="BW11" s="617"/>
      <c r="BX11" s="414">
        <f>ROUND(SUM(BY9:BY10),2)</f>
        <v>0</v>
      </c>
      <c r="BY11" s="619"/>
      <c r="BZ11" s="350">
        <f>ROUND(SUM(CA9:CA10),2)</f>
        <v>0</v>
      </c>
      <c r="CA11" s="333">
        <f>ROUND(SUM(CB9:CB10),2)</f>
        <v>0</v>
      </c>
      <c r="CB11" s="350">
        <f>ROUND(SUM(CC9:CC10),2)</f>
        <v>0</v>
      </c>
      <c r="CC11" s="325"/>
      <c r="CD11" s="595"/>
    </row>
    <row r="12" spans="1:82" ht="21" x14ac:dyDescent="0.3">
      <c r="A12" s="461"/>
      <c r="B12" s="903" t="s">
        <v>26</v>
      </c>
      <c r="C12" s="931"/>
      <c r="D12" s="917"/>
      <c r="E12" s="932"/>
      <c r="F12" s="933"/>
      <c r="G12" s="917"/>
      <c r="H12" s="919"/>
      <c r="I12" s="1104"/>
      <c r="J12" s="934"/>
      <c r="K12" s="418"/>
      <c r="L12" s="418"/>
      <c r="M12" s="419"/>
      <c r="N12" s="620"/>
      <c r="O12" s="416"/>
      <c r="P12" s="417"/>
      <c r="Q12" s="621"/>
      <c r="R12" s="784"/>
      <c r="S12" s="334"/>
      <c r="T12" s="787"/>
      <c r="U12" s="418"/>
      <c r="V12" s="595"/>
      <c r="W12" s="419"/>
      <c r="X12" s="620"/>
      <c r="Y12" s="416"/>
      <c r="Z12" s="417"/>
      <c r="AA12" s="621"/>
      <c r="AB12" s="784"/>
      <c r="AC12" s="334"/>
      <c r="AD12" s="787"/>
      <c r="AE12" s="418"/>
      <c r="AF12" s="595"/>
      <c r="AG12" s="419"/>
      <c r="AH12" s="620"/>
      <c r="AI12" s="416"/>
      <c r="AJ12" s="417"/>
      <c r="AK12" s="621"/>
      <c r="AL12" s="784"/>
      <c r="AM12" s="334"/>
      <c r="AN12" s="787"/>
      <c r="AO12" s="418"/>
      <c r="AP12" s="595"/>
      <c r="AQ12" s="419"/>
      <c r="AR12" s="620"/>
      <c r="AS12" s="416"/>
      <c r="AT12" s="417"/>
      <c r="AU12" s="621"/>
      <c r="AV12" s="784"/>
      <c r="AW12" s="334"/>
      <c r="AX12" s="787"/>
      <c r="AY12" s="418"/>
      <c r="AZ12" s="595"/>
      <c r="BA12" s="419"/>
      <c r="BB12" s="620"/>
      <c r="BC12" s="416"/>
      <c r="BD12" s="417"/>
      <c r="BE12" s="621"/>
      <c r="BF12" s="784"/>
      <c r="BG12" s="334"/>
      <c r="BH12" s="787"/>
      <c r="BI12" s="418"/>
      <c r="BJ12" s="595"/>
      <c r="BK12" s="419"/>
      <c r="BL12" s="620"/>
      <c r="BM12" s="416"/>
      <c r="BN12" s="417"/>
      <c r="BO12" s="621"/>
      <c r="BP12" s="784"/>
      <c r="BQ12" s="334"/>
      <c r="BR12" s="787"/>
      <c r="BS12" s="418"/>
      <c r="BT12" s="595"/>
      <c r="BU12" s="419"/>
      <c r="BV12" s="620"/>
      <c r="BW12" s="416"/>
      <c r="BX12" s="417"/>
      <c r="BY12" s="621"/>
      <c r="BZ12" s="784"/>
      <c r="CA12" s="334"/>
      <c r="CB12" s="787"/>
      <c r="CC12" s="418"/>
      <c r="CD12" s="595"/>
    </row>
    <row r="13" spans="1:82" ht="21" x14ac:dyDescent="0.3">
      <c r="A13" s="461"/>
      <c r="B13" s="904" t="s">
        <v>27</v>
      </c>
      <c r="C13" s="1038"/>
      <c r="D13" s="917">
        <f>SUM(C13*C11)</f>
        <v>0</v>
      </c>
      <c r="E13" s="1039"/>
      <c r="F13" s="1040"/>
      <c r="G13" s="917">
        <f>SUM(F13*F11)</f>
        <v>0</v>
      </c>
      <c r="H13" s="1051"/>
      <c r="I13" s="943">
        <f>SUM(H13*H11)</f>
        <v>0</v>
      </c>
      <c r="J13" s="1037"/>
      <c r="K13" s="337">
        <f>SUM(J13*J11)</f>
        <v>0</v>
      </c>
      <c r="L13" s="337"/>
      <c r="M13" s="338"/>
      <c r="N13" s="622">
        <f>SUM(M13*M11)</f>
        <v>0</v>
      </c>
      <c r="O13" s="420"/>
      <c r="P13" s="335"/>
      <c r="Q13" s="337">
        <f>SUM(P13*P11)</f>
        <v>0</v>
      </c>
      <c r="R13" s="784"/>
      <c r="S13" s="336"/>
      <c r="T13" s="788"/>
      <c r="U13" s="337">
        <f>SUM(T13*T11)</f>
        <v>0</v>
      </c>
      <c r="V13" s="595"/>
      <c r="W13" s="338"/>
      <c r="X13" s="622">
        <f>SUM(W13*W11)</f>
        <v>0</v>
      </c>
      <c r="Y13" s="420"/>
      <c r="Z13" s="335"/>
      <c r="AA13" s="337">
        <f>SUM(Z13*Z11)</f>
        <v>0</v>
      </c>
      <c r="AB13" s="784"/>
      <c r="AC13" s="336"/>
      <c r="AD13" s="788"/>
      <c r="AE13" s="337">
        <f>SUM(AD13*AD11)</f>
        <v>0</v>
      </c>
      <c r="AF13" s="595"/>
      <c r="AG13" s="338"/>
      <c r="AH13" s="622">
        <f>SUM(AG13*AG11)</f>
        <v>0</v>
      </c>
      <c r="AI13" s="420"/>
      <c r="AJ13" s="335"/>
      <c r="AK13" s="337">
        <f>SUM(AJ13*AJ11)</f>
        <v>0</v>
      </c>
      <c r="AL13" s="784"/>
      <c r="AM13" s="336"/>
      <c r="AN13" s="788"/>
      <c r="AO13" s="337">
        <f>SUM(AN13*AN11)</f>
        <v>0</v>
      </c>
      <c r="AP13" s="595"/>
      <c r="AQ13" s="338"/>
      <c r="AR13" s="622">
        <f>SUM(AQ13*AQ11)</f>
        <v>0</v>
      </c>
      <c r="AS13" s="420"/>
      <c r="AT13" s="335"/>
      <c r="AU13" s="337">
        <f>SUM(AT13*AT11)</f>
        <v>0</v>
      </c>
      <c r="AV13" s="784"/>
      <c r="AW13" s="336"/>
      <c r="AX13" s="788"/>
      <c r="AY13" s="337">
        <f>SUM(AX13*AX11)</f>
        <v>0</v>
      </c>
      <c r="AZ13" s="595"/>
      <c r="BA13" s="338"/>
      <c r="BB13" s="622">
        <f>SUM(BA13*BA11)</f>
        <v>0</v>
      </c>
      <c r="BC13" s="420"/>
      <c r="BD13" s="335"/>
      <c r="BE13" s="337">
        <f>SUM(BD13*BD11)</f>
        <v>0</v>
      </c>
      <c r="BF13" s="784"/>
      <c r="BG13" s="336"/>
      <c r="BH13" s="788"/>
      <c r="BI13" s="337">
        <f>SUM(BH13*BH11)</f>
        <v>0</v>
      </c>
      <c r="BJ13" s="595"/>
      <c r="BK13" s="338"/>
      <c r="BL13" s="622">
        <f>SUM(BK13*BK11)</f>
        <v>0</v>
      </c>
      <c r="BM13" s="420"/>
      <c r="BN13" s="335"/>
      <c r="BO13" s="337">
        <f>SUM(BN13*BN11)</f>
        <v>0</v>
      </c>
      <c r="BP13" s="784"/>
      <c r="BQ13" s="336"/>
      <c r="BR13" s="788"/>
      <c r="BS13" s="337">
        <f>SUM(BR13*BR11)</f>
        <v>0</v>
      </c>
      <c r="BT13" s="595"/>
      <c r="BU13" s="338"/>
      <c r="BV13" s="622">
        <f>SUM(BU13*BU11)</f>
        <v>0</v>
      </c>
      <c r="BW13" s="420"/>
      <c r="BX13" s="335"/>
      <c r="BY13" s="337">
        <f>SUM(BX13*BX11)</f>
        <v>0</v>
      </c>
      <c r="BZ13" s="784"/>
      <c r="CA13" s="336"/>
      <c r="CB13" s="788"/>
      <c r="CC13" s="337">
        <f>SUM(CB13*CB11)</f>
        <v>0</v>
      </c>
      <c r="CD13" s="595"/>
    </row>
    <row r="14" spans="1:82" ht="21" x14ac:dyDescent="0.3">
      <c r="A14" s="461"/>
      <c r="B14" s="486" t="s">
        <v>28</v>
      </c>
      <c r="C14" s="1042"/>
      <c r="D14" s="917">
        <f>SUM(C14*C11)</f>
        <v>0</v>
      </c>
      <c r="E14" s="1039"/>
      <c r="F14" s="1043"/>
      <c r="G14" s="917">
        <f>SUM(F14*F11)</f>
        <v>0</v>
      </c>
      <c r="H14" s="1051"/>
      <c r="I14" s="1105">
        <f>SUM(H14*H11)</f>
        <v>0</v>
      </c>
      <c r="J14" s="1037"/>
      <c r="K14" s="337">
        <f>SUM(J14*J11)</f>
        <v>0</v>
      </c>
      <c r="L14" s="337"/>
      <c r="M14" s="339"/>
      <c r="N14" s="622">
        <f>SUM(M14*M11)</f>
        <v>0</v>
      </c>
      <c r="O14" s="420"/>
      <c r="P14" s="623"/>
      <c r="Q14" s="337">
        <f>SUM(P14*P11)</f>
        <v>0</v>
      </c>
      <c r="R14" s="784"/>
      <c r="S14" s="789"/>
      <c r="T14" s="788"/>
      <c r="U14" s="337">
        <f>SUM(T14*T11)</f>
        <v>0</v>
      </c>
      <c r="V14" s="595"/>
      <c r="W14" s="339"/>
      <c r="X14" s="622">
        <f>SUM(W14*W11)</f>
        <v>0</v>
      </c>
      <c r="Y14" s="420"/>
      <c r="Z14" s="623"/>
      <c r="AA14" s="337">
        <f>SUM(Z14*Z11)</f>
        <v>0</v>
      </c>
      <c r="AB14" s="784"/>
      <c r="AC14" s="789"/>
      <c r="AD14" s="788"/>
      <c r="AE14" s="337">
        <f>SUM(AD14*AD11)</f>
        <v>0</v>
      </c>
      <c r="AF14" s="595"/>
      <c r="AG14" s="339"/>
      <c r="AH14" s="622">
        <f>SUM(AG14*AG11)</f>
        <v>0</v>
      </c>
      <c r="AI14" s="420"/>
      <c r="AJ14" s="623"/>
      <c r="AK14" s="337">
        <f>SUM(AJ14*AJ11)</f>
        <v>0</v>
      </c>
      <c r="AL14" s="784"/>
      <c r="AM14" s="789"/>
      <c r="AN14" s="788"/>
      <c r="AO14" s="337">
        <f>SUM(AN14*AN11)</f>
        <v>0</v>
      </c>
      <c r="AP14" s="595"/>
      <c r="AQ14" s="339"/>
      <c r="AR14" s="622">
        <f>SUM(AQ14*AQ11)</f>
        <v>0</v>
      </c>
      <c r="AS14" s="420"/>
      <c r="AT14" s="623"/>
      <c r="AU14" s="337">
        <f>SUM(AT14*AT11)</f>
        <v>0</v>
      </c>
      <c r="AV14" s="784"/>
      <c r="AW14" s="789"/>
      <c r="AX14" s="788"/>
      <c r="AY14" s="337">
        <f>SUM(AX14*AX11)</f>
        <v>0</v>
      </c>
      <c r="AZ14" s="595"/>
      <c r="BA14" s="339"/>
      <c r="BB14" s="622">
        <f>SUM(BA14*BA11)</f>
        <v>0</v>
      </c>
      <c r="BC14" s="420"/>
      <c r="BD14" s="623"/>
      <c r="BE14" s="337">
        <f>SUM(BD14*BD11)</f>
        <v>0</v>
      </c>
      <c r="BF14" s="784"/>
      <c r="BG14" s="789"/>
      <c r="BH14" s="788"/>
      <c r="BI14" s="337">
        <f>SUM(BH14*BH11)</f>
        <v>0</v>
      </c>
      <c r="BJ14" s="595"/>
      <c r="BK14" s="339"/>
      <c r="BL14" s="622">
        <f>SUM(BK14*BK11)</f>
        <v>0</v>
      </c>
      <c r="BM14" s="420"/>
      <c r="BN14" s="623"/>
      <c r="BO14" s="337">
        <f>SUM(BN14*BN11)</f>
        <v>0</v>
      </c>
      <c r="BP14" s="784"/>
      <c r="BQ14" s="789"/>
      <c r="BR14" s="788"/>
      <c r="BS14" s="337">
        <f>SUM(BR14*BR11)</f>
        <v>0</v>
      </c>
      <c r="BT14" s="595"/>
      <c r="BU14" s="339"/>
      <c r="BV14" s="622">
        <f>SUM(BU14*BU11)</f>
        <v>0</v>
      </c>
      <c r="BW14" s="420"/>
      <c r="BX14" s="623"/>
      <c r="BY14" s="337">
        <f>SUM(BX14*BX11)</f>
        <v>0</v>
      </c>
      <c r="BZ14" s="784"/>
      <c r="CA14" s="789"/>
      <c r="CB14" s="788"/>
      <c r="CC14" s="337">
        <f>SUM(CB14*CB11)</f>
        <v>0</v>
      </c>
      <c r="CD14" s="595"/>
    </row>
    <row r="15" spans="1:82" ht="21" x14ac:dyDescent="0.3">
      <c r="A15" s="461"/>
      <c r="B15" s="905" t="s">
        <v>25</v>
      </c>
      <c r="C15" s="421">
        <f>ROUND(SUM(D13:D14),2)</f>
        <v>0</v>
      </c>
      <c r="D15" s="422"/>
      <c r="E15" s="617"/>
      <c r="F15" s="421">
        <f t="shared" ref="F15:K15" si="0">ROUND(SUM(G13:G14),2)</f>
        <v>0</v>
      </c>
      <c r="G15" s="421">
        <f t="shared" si="0"/>
        <v>0</v>
      </c>
      <c r="H15" s="350">
        <f t="shared" si="0"/>
        <v>0</v>
      </c>
      <c r="I15" s="340">
        <f t="shared" si="0"/>
        <v>0</v>
      </c>
      <c r="J15" s="350">
        <f t="shared" si="0"/>
        <v>0</v>
      </c>
      <c r="K15" s="325">
        <f t="shared" si="0"/>
        <v>0</v>
      </c>
      <c r="L15" s="325"/>
      <c r="M15" s="423">
        <f>ROUND(SUM(N13:N14),2)</f>
        <v>0</v>
      </c>
      <c r="N15" s="422"/>
      <c r="O15" s="617"/>
      <c r="P15" s="421">
        <f>ROUND(SUM(Q13:Q14),2)</f>
        <v>0</v>
      </c>
      <c r="Q15" s="424">
        <f>ROUND(SUM(T13:T14),2)</f>
        <v>0</v>
      </c>
      <c r="R15" s="350">
        <f>ROUND(SUM(S13:S14),2)</f>
        <v>0</v>
      </c>
      <c r="S15" s="340">
        <f>ROUND(SUM(T13:T14),2)</f>
        <v>0</v>
      </c>
      <c r="T15" s="350">
        <f>ROUND(SUM(U13:U14),2)</f>
        <v>0</v>
      </c>
      <c r="U15" s="325">
        <f>ROUND(SUM(V13:V14),2)</f>
        <v>0</v>
      </c>
      <c r="V15" s="595"/>
      <c r="W15" s="423">
        <f>ROUND(SUM(X13:X14),2)</f>
        <v>0</v>
      </c>
      <c r="X15" s="422"/>
      <c r="Y15" s="617"/>
      <c r="Z15" s="421">
        <f>ROUND(SUM(AA13:AA14),2)</f>
        <v>0</v>
      </c>
      <c r="AA15" s="424">
        <f>ROUND(SUM(AD13:AD14),2)</f>
        <v>0</v>
      </c>
      <c r="AB15" s="350">
        <f>ROUND(SUM(AC13:AC14),2)</f>
        <v>0</v>
      </c>
      <c r="AC15" s="340">
        <f>ROUND(SUM(AD13:AD14),2)</f>
        <v>0</v>
      </c>
      <c r="AD15" s="350">
        <f>ROUND(SUM(AE13:AE14),2)</f>
        <v>0</v>
      </c>
      <c r="AE15" s="325">
        <f>ROUND(SUM(AF13:AF14),2)</f>
        <v>0</v>
      </c>
      <c r="AF15" s="595"/>
      <c r="AG15" s="423">
        <f>ROUND(SUM(AH13:AH14),2)</f>
        <v>0</v>
      </c>
      <c r="AH15" s="422"/>
      <c r="AI15" s="617"/>
      <c r="AJ15" s="421">
        <f>ROUND(SUM(AK13:AK14),2)</f>
        <v>0</v>
      </c>
      <c r="AK15" s="424">
        <f>ROUND(SUM(AN13:AN14),2)</f>
        <v>0</v>
      </c>
      <c r="AL15" s="350">
        <f>ROUND(SUM(AM13:AM14),2)</f>
        <v>0</v>
      </c>
      <c r="AM15" s="340">
        <f>ROUND(SUM(AN13:AN14),2)</f>
        <v>0</v>
      </c>
      <c r="AN15" s="350">
        <f>ROUND(SUM(AO13:AO14),2)</f>
        <v>0</v>
      </c>
      <c r="AO15" s="325">
        <f>ROUND(SUM(AP13:AP14),2)</f>
        <v>0</v>
      </c>
      <c r="AP15" s="595"/>
      <c r="AQ15" s="423">
        <f>ROUND(SUM(AR13:AR14),2)</f>
        <v>0</v>
      </c>
      <c r="AR15" s="422"/>
      <c r="AS15" s="617"/>
      <c r="AT15" s="421">
        <f>ROUND(SUM(AU13:AU14),2)</f>
        <v>0</v>
      </c>
      <c r="AU15" s="424">
        <f>ROUND(SUM(AX13:AX14),2)</f>
        <v>0</v>
      </c>
      <c r="AV15" s="350">
        <f>ROUND(SUM(AW13:AW14),2)</f>
        <v>0</v>
      </c>
      <c r="AW15" s="340">
        <f>ROUND(SUM(AX13:AX14),2)</f>
        <v>0</v>
      </c>
      <c r="AX15" s="350">
        <f>ROUND(SUM(AY13:AY14),2)</f>
        <v>0</v>
      </c>
      <c r="AY15" s="325">
        <f>ROUND(SUM(AZ13:AZ14),2)</f>
        <v>0</v>
      </c>
      <c r="AZ15" s="595"/>
      <c r="BA15" s="423">
        <f>ROUND(SUM(BB13:BB14),2)</f>
        <v>0</v>
      </c>
      <c r="BB15" s="422"/>
      <c r="BC15" s="617"/>
      <c r="BD15" s="421">
        <f>ROUND(SUM(BE13:BE14),2)</f>
        <v>0</v>
      </c>
      <c r="BE15" s="424">
        <f>ROUND(SUM(BH13:BH14),2)</f>
        <v>0</v>
      </c>
      <c r="BF15" s="350">
        <f>ROUND(SUM(BG13:BG14),2)</f>
        <v>0</v>
      </c>
      <c r="BG15" s="340">
        <f>ROUND(SUM(BH13:BH14),2)</f>
        <v>0</v>
      </c>
      <c r="BH15" s="350">
        <f>ROUND(SUM(BI13:BI14),2)</f>
        <v>0</v>
      </c>
      <c r="BI15" s="325">
        <f>ROUND(SUM(BJ13:BJ14),2)</f>
        <v>0</v>
      </c>
      <c r="BJ15" s="595"/>
      <c r="BK15" s="423">
        <f>ROUND(SUM(BL13:BL14),2)</f>
        <v>0</v>
      </c>
      <c r="BL15" s="422"/>
      <c r="BM15" s="617"/>
      <c r="BN15" s="421">
        <f>ROUND(SUM(BO13:BO14),2)</f>
        <v>0</v>
      </c>
      <c r="BO15" s="424">
        <f>ROUND(SUM(BR13:BR14),2)</f>
        <v>0</v>
      </c>
      <c r="BP15" s="350">
        <f>ROUND(SUM(BQ13:BQ14),2)</f>
        <v>0</v>
      </c>
      <c r="BQ15" s="340">
        <f>ROUND(SUM(BR13:BR14),2)</f>
        <v>0</v>
      </c>
      <c r="BR15" s="350">
        <f>ROUND(SUM(BS13:BS14),2)</f>
        <v>0</v>
      </c>
      <c r="BS15" s="325">
        <f>ROUND(SUM(BT13:BT14),2)</f>
        <v>0</v>
      </c>
      <c r="BT15" s="595"/>
      <c r="BU15" s="423">
        <f>ROUND(SUM(BV13:BV14),2)</f>
        <v>0</v>
      </c>
      <c r="BV15" s="422"/>
      <c r="BW15" s="617"/>
      <c r="BX15" s="421">
        <f>ROUND(SUM(BY13:BY14),2)</f>
        <v>0</v>
      </c>
      <c r="BY15" s="424">
        <f>ROUND(SUM(CB13:CB14),2)</f>
        <v>0</v>
      </c>
      <c r="BZ15" s="350">
        <f>ROUND(SUM(CA13:CA14),2)</f>
        <v>0</v>
      </c>
      <c r="CA15" s="340">
        <f>ROUND(SUM(CB13:CB14),2)</f>
        <v>0</v>
      </c>
      <c r="CB15" s="350">
        <f>ROUND(SUM(CC13:CC14),2)</f>
        <v>0</v>
      </c>
      <c r="CC15" s="325">
        <f>ROUND(SUM(CD13:CD14),2)</f>
        <v>0</v>
      </c>
      <c r="CD15" s="595"/>
    </row>
    <row r="16" spans="1:82" ht="21" x14ac:dyDescent="0.3">
      <c r="A16" s="906"/>
      <c r="B16" s="907" t="s">
        <v>29</v>
      </c>
      <c r="C16" s="322"/>
      <c r="D16" s="624"/>
      <c r="E16" s="414">
        <f>SUM(C11,C15)</f>
        <v>0</v>
      </c>
      <c r="F16" s="421">
        <f>SUM(F15,F11)</f>
        <v>0</v>
      </c>
      <c r="G16" s="421">
        <f>SUM(G15,G11)</f>
        <v>0</v>
      </c>
      <c r="H16" s="350">
        <f>SUM(H15,H11)</f>
        <v>0</v>
      </c>
      <c r="I16" s="340">
        <f>SUM(I15,I11)</f>
        <v>0</v>
      </c>
      <c r="J16" s="341">
        <f>SUM(J15,J11)</f>
        <v>0</v>
      </c>
      <c r="K16" s="342"/>
      <c r="L16" s="342"/>
      <c r="M16" s="326"/>
      <c r="N16" s="624"/>
      <c r="O16" s="414">
        <f>SUM(M11,M15)</f>
        <v>0</v>
      </c>
      <c r="P16" s="425">
        <f>SUM(P15,P11)</f>
        <v>0</v>
      </c>
      <c r="Q16" s="426"/>
      <c r="R16" s="350">
        <f>SUM(R15,R11)</f>
        <v>0</v>
      </c>
      <c r="S16" s="340">
        <f>SUM(S15,S11)</f>
        <v>0</v>
      </c>
      <c r="T16" s="343">
        <f>SUM(T15,T11)</f>
        <v>0</v>
      </c>
      <c r="U16" s="342"/>
      <c r="V16" s="595"/>
      <c r="W16" s="326"/>
      <c r="X16" s="624"/>
      <c r="Y16" s="414">
        <f>SUM(W11,W15)</f>
        <v>0</v>
      </c>
      <c r="Z16" s="425">
        <f>SUM(Z15,Z11)</f>
        <v>0</v>
      </c>
      <c r="AA16" s="426"/>
      <c r="AB16" s="350">
        <f>SUM(AB15,AB11)</f>
        <v>0</v>
      </c>
      <c r="AC16" s="340">
        <f>SUM(AC15,AC11)</f>
        <v>0</v>
      </c>
      <c r="AD16" s="343">
        <f>SUM(AD15,AD11)</f>
        <v>0</v>
      </c>
      <c r="AE16" s="342"/>
      <c r="AF16" s="595"/>
      <c r="AG16" s="326"/>
      <c r="AH16" s="624"/>
      <c r="AI16" s="414">
        <f>SUM(AG11,AG15)</f>
        <v>0</v>
      </c>
      <c r="AJ16" s="425">
        <f>SUM(AJ15,AJ11)</f>
        <v>0</v>
      </c>
      <c r="AK16" s="426"/>
      <c r="AL16" s="350">
        <f>SUM(AL15,AL11)</f>
        <v>0</v>
      </c>
      <c r="AM16" s="340">
        <f>SUM(AM15,AM11)</f>
        <v>0</v>
      </c>
      <c r="AN16" s="343">
        <f>SUM(AN15,AN11)</f>
        <v>0</v>
      </c>
      <c r="AO16" s="342"/>
      <c r="AP16" s="595"/>
      <c r="AQ16" s="326"/>
      <c r="AR16" s="624"/>
      <c r="AS16" s="414">
        <f>SUM(AQ11,AQ15)</f>
        <v>0</v>
      </c>
      <c r="AT16" s="425">
        <f>SUM(AT15,AT11)</f>
        <v>0</v>
      </c>
      <c r="AU16" s="426"/>
      <c r="AV16" s="350">
        <f>SUM(AV15,AV11)</f>
        <v>0</v>
      </c>
      <c r="AW16" s="340">
        <f>SUM(AW15,AW11)</f>
        <v>0</v>
      </c>
      <c r="AX16" s="343">
        <f>SUM(AX15,AX11)</f>
        <v>0</v>
      </c>
      <c r="AY16" s="342"/>
      <c r="AZ16" s="595"/>
      <c r="BA16" s="326"/>
      <c r="BB16" s="624"/>
      <c r="BC16" s="414">
        <f>SUM(BA11,BA15)</f>
        <v>0</v>
      </c>
      <c r="BD16" s="425">
        <f>SUM(BD15,BD11)</f>
        <v>0</v>
      </c>
      <c r="BE16" s="426"/>
      <c r="BF16" s="350">
        <f>SUM(BF15,BF11)</f>
        <v>0</v>
      </c>
      <c r="BG16" s="340">
        <f>SUM(BG15,BG11)</f>
        <v>0</v>
      </c>
      <c r="BH16" s="343">
        <f>SUM(BH15,BH11)</f>
        <v>0</v>
      </c>
      <c r="BI16" s="342"/>
      <c r="BJ16" s="595"/>
      <c r="BK16" s="326"/>
      <c r="BL16" s="624"/>
      <c r="BM16" s="414">
        <f>SUM(BK11,BK15)</f>
        <v>0</v>
      </c>
      <c r="BN16" s="425">
        <f>SUM(BN15,BN11)</f>
        <v>0</v>
      </c>
      <c r="BO16" s="426"/>
      <c r="BP16" s="350">
        <f>SUM(BP15,BP11)</f>
        <v>0</v>
      </c>
      <c r="BQ16" s="340">
        <f>SUM(BQ15,BQ11)</f>
        <v>0</v>
      </c>
      <c r="BR16" s="343">
        <f>SUM(BR15,BR11)</f>
        <v>0</v>
      </c>
      <c r="BS16" s="342"/>
      <c r="BT16" s="595"/>
      <c r="BU16" s="326"/>
      <c r="BV16" s="624"/>
      <c r="BW16" s="414">
        <f>SUM(BU11,BU15)</f>
        <v>0</v>
      </c>
      <c r="BX16" s="425">
        <f>SUM(BX15,BX11)</f>
        <v>0</v>
      </c>
      <c r="BY16" s="426"/>
      <c r="BZ16" s="350">
        <f>SUM(BZ15,BZ11)</f>
        <v>0</v>
      </c>
      <c r="CA16" s="340">
        <f>SUM(CA15,CA11)</f>
        <v>0</v>
      </c>
      <c r="CB16" s="343">
        <f>SUM(CB15,CB11)</f>
        <v>0</v>
      </c>
      <c r="CC16" s="342"/>
      <c r="CD16" s="595"/>
    </row>
    <row r="17" spans="1:82" ht="73.5" customHeight="1" x14ac:dyDescent="0.3">
      <c r="A17" s="908" t="s">
        <v>30</v>
      </c>
      <c r="B17" s="900" t="s">
        <v>20</v>
      </c>
      <c r="C17" s="625"/>
      <c r="D17" s="626"/>
      <c r="E17" s="626"/>
      <c r="F17" s="626"/>
      <c r="G17" s="626"/>
      <c r="H17" s="626"/>
      <c r="I17" s="626"/>
      <c r="J17" s="627"/>
      <c r="K17" s="418"/>
      <c r="L17" s="418"/>
      <c r="M17" s="427"/>
      <c r="N17" s="428"/>
      <c r="O17" s="429"/>
      <c r="P17" s="429"/>
      <c r="Q17" s="429"/>
      <c r="R17" s="429"/>
      <c r="S17" s="429"/>
      <c r="T17" s="430"/>
      <c r="U17" s="418"/>
      <c r="V17" s="595"/>
      <c r="W17" s="427"/>
      <c r="X17" s="428"/>
      <c r="Y17" s="429"/>
      <c r="Z17" s="429"/>
      <c r="AA17" s="429"/>
      <c r="AB17" s="429"/>
      <c r="AC17" s="429"/>
      <c r="AD17" s="430"/>
      <c r="AE17" s="418"/>
      <c r="AF17" s="595"/>
      <c r="AG17" s="427"/>
      <c r="AH17" s="428"/>
      <c r="AI17" s="429"/>
      <c r="AJ17" s="429"/>
      <c r="AK17" s="429"/>
      <c r="AL17" s="429"/>
      <c r="AM17" s="429"/>
      <c r="AN17" s="430"/>
      <c r="AO17" s="418"/>
      <c r="AP17" s="595"/>
      <c r="AQ17" s="427"/>
      <c r="AR17" s="428"/>
      <c r="AS17" s="429"/>
      <c r="AT17" s="429"/>
      <c r="AU17" s="429"/>
      <c r="AV17" s="429"/>
      <c r="AW17" s="429"/>
      <c r="AX17" s="430"/>
      <c r="AY17" s="418"/>
      <c r="AZ17" s="595"/>
      <c r="BA17" s="427"/>
      <c r="BB17" s="428"/>
      <c r="BC17" s="429"/>
      <c r="BD17" s="429"/>
      <c r="BE17" s="429"/>
      <c r="BF17" s="429"/>
      <c r="BG17" s="429"/>
      <c r="BH17" s="430"/>
      <c r="BI17" s="418"/>
      <c r="BJ17" s="595"/>
      <c r="BK17" s="427"/>
      <c r="BL17" s="428"/>
      <c r="BM17" s="429"/>
      <c r="BN17" s="429"/>
      <c r="BO17" s="429"/>
      <c r="BP17" s="429"/>
      <c r="BQ17" s="429"/>
      <c r="BR17" s="430"/>
      <c r="BS17" s="418"/>
      <c r="BT17" s="595"/>
      <c r="BU17" s="427"/>
      <c r="BV17" s="428"/>
      <c r="BW17" s="429"/>
      <c r="BX17" s="429"/>
      <c r="BY17" s="429"/>
      <c r="BZ17" s="429"/>
      <c r="CA17" s="429"/>
      <c r="CB17" s="430"/>
      <c r="CC17" s="418"/>
      <c r="CD17" s="595"/>
    </row>
    <row r="18" spans="1:82" ht="21" x14ac:dyDescent="0.3">
      <c r="A18" s="445"/>
      <c r="B18" s="628" t="s">
        <v>31</v>
      </c>
      <c r="C18" s="1034">
        <v>0</v>
      </c>
      <c r="D18" s="935">
        <f>SUM(C18*C11)</f>
        <v>0</v>
      </c>
      <c r="E18" s="936"/>
      <c r="F18" s="1035">
        <v>0</v>
      </c>
      <c r="G18" s="937">
        <f>SUM(F18*F11)</f>
        <v>0</v>
      </c>
      <c r="H18" s="1036">
        <v>0</v>
      </c>
      <c r="I18" s="938">
        <f>SUM(H18*H11)</f>
        <v>0</v>
      </c>
      <c r="J18" s="1037">
        <v>0</v>
      </c>
      <c r="K18" s="325">
        <f>SUM(J18*J11)</f>
        <v>0</v>
      </c>
      <c r="L18" s="344"/>
      <c r="M18" s="433">
        <v>0</v>
      </c>
      <c r="N18" s="621">
        <f>SUM(M18*M11)</f>
        <v>0</v>
      </c>
      <c r="O18" s="431"/>
      <c r="P18" s="432">
        <v>0</v>
      </c>
      <c r="Q18" s="629">
        <f>SUM(P18*P11)</f>
        <v>0</v>
      </c>
      <c r="R18" s="791">
        <v>0</v>
      </c>
      <c r="S18" s="790">
        <f>SUM(R18*R11)</f>
        <v>0</v>
      </c>
      <c r="T18" s="791">
        <v>0</v>
      </c>
      <c r="U18" s="325">
        <f>SUM(T18*T11)</f>
        <v>0</v>
      </c>
      <c r="V18" s="595"/>
      <c r="W18" s="433">
        <v>0</v>
      </c>
      <c r="X18" s="621">
        <f>SUM(W18*W11)</f>
        <v>0</v>
      </c>
      <c r="Y18" s="431"/>
      <c r="Z18" s="432">
        <v>0</v>
      </c>
      <c r="AA18" s="629">
        <f>SUM(Z18*Z11)</f>
        <v>0</v>
      </c>
      <c r="AB18" s="791">
        <v>0</v>
      </c>
      <c r="AC18" s="790">
        <f>SUM(AB18*AB11)</f>
        <v>0</v>
      </c>
      <c r="AD18" s="791">
        <v>0</v>
      </c>
      <c r="AE18" s="325">
        <f>SUM(AD18*AD11)</f>
        <v>0</v>
      </c>
      <c r="AF18" s="595"/>
      <c r="AG18" s="433">
        <v>0</v>
      </c>
      <c r="AH18" s="621">
        <f>SUM(AG18*AG11)</f>
        <v>0</v>
      </c>
      <c r="AI18" s="431"/>
      <c r="AJ18" s="432">
        <v>0</v>
      </c>
      <c r="AK18" s="629">
        <f>SUM(AJ18*AJ11)</f>
        <v>0</v>
      </c>
      <c r="AL18" s="791">
        <v>0</v>
      </c>
      <c r="AM18" s="790">
        <f>SUM(AL18*AL11)</f>
        <v>0</v>
      </c>
      <c r="AN18" s="791">
        <v>0</v>
      </c>
      <c r="AO18" s="325">
        <f>SUM(AN18*AN11)</f>
        <v>0</v>
      </c>
      <c r="AP18" s="595"/>
      <c r="AQ18" s="433">
        <v>0</v>
      </c>
      <c r="AR18" s="621">
        <f>SUM(AQ18*AQ11)</f>
        <v>0</v>
      </c>
      <c r="AS18" s="431"/>
      <c r="AT18" s="432">
        <v>0</v>
      </c>
      <c r="AU18" s="629">
        <f>SUM(AT18*AT11)</f>
        <v>0</v>
      </c>
      <c r="AV18" s="791">
        <v>0</v>
      </c>
      <c r="AW18" s="790">
        <f>SUM(AV18*AV11)</f>
        <v>0</v>
      </c>
      <c r="AX18" s="791">
        <v>0</v>
      </c>
      <c r="AY18" s="325">
        <f>SUM(AX18*AX11)</f>
        <v>0</v>
      </c>
      <c r="AZ18" s="595"/>
      <c r="BA18" s="433">
        <v>0</v>
      </c>
      <c r="BB18" s="621">
        <f>SUM(BA18*BA11)</f>
        <v>0</v>
      </c>
      <c r="BC18" s="431"/>
      <c r="BD18" s="432">
        <v>0</v>
      </c>
      <c r="BE18" s="629">
        <f>SUM(BD18*BD11)</f>
        <v>0</v>
      </c>
      <c r="BF18" s="791">
        <v>0</v>
      </c>
      <c r="BG18" s="790">
        <f>SUM(BF18*BF11)</f>
        <v>0</v>
      </c>
      <c r="BH18" s="791">
        <v>0</v>
      </c>
      <c r="BI18" s="325">
        <f>SUM(BH18*BH11)</f>
        <v>0</v>
      </c>
      <c r="BJ18" s="595"/>
      <c r="BK18" s="433">
        <v>0</v>
      </c>
      <c r="BL18" s="621">
        <f>SUM(BK18*BK11)</f>
        <v>0</v>
      </c>
      <c r="BM18" s="431"/>
      <c r="BN18" s="432">
        <v>0</v>
      </c>
      <c r="BO18" s="629">
        <f>SUM(BN18*BN11)</f>
        <v>0</v>
      </c>
      <c r="BP18" s="791">
        <v>0</v>
      </c>
      <c r="BQ18" s="790">
        <f>SUM(BP18*BP11)</f>
        <v>0</v>
      </c>
      <c r="BR18" s="791">
        <v>0</v>
      </c>
      <c r="BS18" s="325">
        <f>SUM(BR18*BR11)</f>
        <v>0</v>
      </c>
      <c r="BT18" s="595"/>
      <c r="BU18" s="433">
        <v>0</v>
      </c>
      <c r="BV18" s="621">
        <f>SUM(BU18*BU11)</f>
        <v>0</v>
      </c>
      <c r="BW18" s="431"/>
      <c r="BX18" s="432">
        <v>0</v>
      </c>
      <c r="BY18" s="629">
        <f>SUM(BX18*BX11)</f>
        <v>0</v>
      </c>
      <c r="BZ18" s="791">
        <v>0</v>
      </c>
      <c r="CA18" s="790">
        <f>SUM(BZ18*BZ11)</f>
        <v>0</v>
      </c>
      <c r="CB18" s="791">
        <v>0</v>
      </c>
      <c r="CC18" s="325">
        <f>SUM(CB18*CB11)</f>
        <v>0</v>
      </c>
      <c r="CD18" s="595"/>
    </row>
    <row r="19" spans="1:82" ht="21" x14ac:dyDescent="0.3">
      <c r="A19" s="909"/>
      <c r="B19" s="910" t="s">
        <v>32</v>
      </c>
      <c r="C19" s="939"/>
      <c r="D19" s="940"/>
      <c r="E19" s="941"/>
      <c r="F19" s="942"/>
      <c r="G19" s="637"/>
      <c r="H19" s="943"/>
      <c r="I19" s="943"/>
      <c r="J19" s="919"/>
      <c r="K19" s="325"/>
      <c r="L19" s="325"/>
      <c r="M19" s="347"/>
      <c r="N19" s="630"/>
      <c r="O19" s="434"/>
      <c r="P19" s="345"/>
      <c r="Q19" s="435"/>
      <c r="R19" s="346"/>
      <c r="S19" s="346"/>
      <c r="T19" s="784"/>
      <c r="U19" s="325"/>
      <c r="V19" s="595"/>
      <c r="W19" s="347"/>
      <c r="X19" s="630"/>
      <c r="Y19" s="434"/>
      <c r="Z19" s="345"/>
      <c r="AA19" s="435"/>
      <c r="AB19" s="346"/>
      <c r="AC19" s="346"/>
      <c r="AD19" s="784"/>
      <c r="AE19" s="325"/>
      <c r="AF19" s="595"/>
      <c r="AG19" s="347"/>
      <c r="AH19" s="630"/>
      <c r="AI19" s="434"/>
      <c r="AJ19" s="345"/>
      <c r="AK19" s="435"/>
      <c r="AL19" s="346"/>
      <c r="AM19" s="346"/>
      <c r="AN19" s="784"/>
      <c r="AO19" s="325"/>
      <c r="AP19" s="595"/>
      <c r="AQ19" s="347"/>
      <c r="AR19" s="630"/>
      <c r="AS19" s="434"/>
      <c r="AT19" s="345"/>
      <c r="AU19" s="435"/>
      <c r="AV19" s="346"/>
      <c r="AW19" s="346"/>
      <c r="AX19" s="784"/>
      <c r="AY19" s="325"/>
      <c r="AZ19" s="595"/>
      <c r="BA19" s="347"/>
      <c r="BB19" s="630"/>
      <c r="BC19" s="434"/>
      <c r="BD19" s="345"/>
      <c r="BE19" s="435"/>
      <c r="BF19" s="346"/>
      <c r="BG19" s="346"/>
      <c r="BH19" s="784"/>
      <c r="BI19" s="325"/>
      <c r="BJ19" s="595"/>
      <c r="BK19" s="347"/>
      <c r="BL19" s="630"/>
      <c r="BM19" s="434"/>
      <c r="BN19" s="345"/>
      <c r="BO19" s="435"/>
      <c r="BP19" s="346"/>
      <c r="BQ19" s="346"/>
      <c r="BR19" s="784"/>
      <c r="BS19" s="325"/>
      <c r="BT19" s="595"/>
      <c r="BU19" s="347"/>
      <c r="BV19" s="630"/>
      <c r="BW19" s="434"/>
      <c r="BX19" s="345"/>
      <c r="BY19" s="435"/>
      <c r="BZ19" s="346"/>
      <c r="CA19" s="346"/>
      <c r="CB19" s="784"/>
      <c r="CC19" s="325"/>
      <c r="CD19" s="595"/>
    </row>
    <row r="20" spans="1:82" ht="21" x14ac:dyDescent="0.3">
      <c r="A20" s="449"/>
      <c r="B20" s="910" t="s">
        <v>33</v>
      </c>
      <c r="C20" s="939"/>
      <c r="D20" s="940"/>
      <c r="E20" s="941"/>
      <c r="F20" s="942"/>
      <c r="G20" s="637"/>
      <c r="H20" s="943"/>
      <c r="I20" s="943"/>
      <c r="J20" s="919"/>
      <c r="K20" s="325"/>
      <c r="L20" s="325"/>
      <c r="M20" s="347"/>
      <c r="N20" s="630"/>
      <c r="O20" s="434"/>
      <c r="P20" s="345"/>
      <c r="Q20" s="435"/>
      <c r="R20" s="346"/>
      <c r="S20" s="346"/>
      <c r="T20" s="784"/>
      <c r="U20" s="325"/>
      <c r="V20" s="595"/>
      <c r="W20" s="347"/>
      <c r="X20" s="630"/>
      <c r="Y20" s="434"/>
      <c r="Z20" s="345"/>
      <c r="AA20" s="435"/>
      <c r="AB20" s="346"/>
      <c r="AC20" s="346"/>
      <c r="AD20" s="784"/>
      <c r="AE20" s="325"/>
      <c r="AF20" s="595"/>
      <c r="AG20" s="347"/>
      <c r="AH20" s="630"/>
      <c r="AI20" s="434"/>
      <c r="AJ20" s="345"/>
      <c r="AK20" s="435"/>
      <c r="AL20" s="346"/>
      <c r="AM20" s="346"/>
      <c r="AN20" s="784"/>
      <c r="AO20" s="325"/>
      <c r="AP20" s="595"/>
      <c r="AQ20" s="347"/>
      <c r="AR20" s="630"/>
      <c r="AS20" s="434"/>
      <c r="AT20" s="345"/>
      <c r="AU20" s="435"/>
      <c r="AV20" s="346"/>
      <c r="AW20" s="346"/>
      <c r="AX20" s="784"/>
      <c r="AY20" s="325"/>
      <c r="AZ20" s="595"/>
      <c r="BA20" s="347"/>
      <c r="BB20" s="630"/>
      <c r="BC20" s="434"/>
      <c r="BD20" s="345"/>
      <c r="BE20" s="435"/>
      <c r="BF20" s="346"/>
      <c r="BG20" s="346"/>
      <c r="BH20" s="784"/>
      <c r="BI20" s="325"/>
      <c r="BJ20" s="595"/>
      <c r="BK20" s="347"/>
      <c r="BL20" s="630"/>
      <c r="BM20" s="434"/>
      <c r="BN20" s="345"/>
      <c r="BO20" s="435"/>
      <c r="BP20" s="346"/>
      <c r="BQ20" s="346"/>
      <c r="BR20" s="784"/>
      <c r="BS20" s="325"/>
      <c r="BT20" s="595"/>
      <c r="BU20" s="347"/>
      <c r="BV20" s="630"/>
      <c r="BW20" s="434"/>
      <c r="BX20" s="345"/>
      <c r="BY20" s="435"/>
      <c r="BZ20" s="346"/>
      <c r="CA20" s="346"/>
      <c r="CB20" s="784"/>
      <c r="CC20" s="325"/>
      <c r="CD20" s="595"/>
    </row>
    <row r="21" spans="1:82" ht="21" x14ac:dyDescent="0.3">
      <c r="A21" s="449"/>
      <c r="B21" s="910" t="s">
        <v>34</v>
      </c>
      <c r="C21" s="939"/>
      <c r="D21" s="940"/>
      <c r="E21" s="941"/>
      <c r="F21" s="942"/>
      <c r="G21" s="637"/>
      <c r="H21" s="943"/>
      <c r="I21" s="943"/>
      <c r="J21" s="919"/>
      <c r="K21" s="325"/>
      <c r="L21" s="325"/>
      <c r="M21" s="347"/>
      <c r="N21" s="630"/>
      <c r="O21" s="434"/>
      <c r="P21" s="345"/>
      <c r="Q21" s="435"/>
      <c r="R21" s="346"/>
      <c r="S21" s="346"/>
      <c r="T21" s="784"/>
      <c r="U21" s="325"/>
      <c r="V21" s="595"/>
      <c r="W21" s="347"/>
      <c r="X21" s="630"/>
      <c r="Y21" s="434"/>
      <c r="Z21" s="345"/>
      <c r="AA21" s="435"/>
      <c r="AB21" s="346"/>
      <c r="AC21" s="346"/>
      <c r="AD21" s="784"/>
      <c r="AE21" s="325"/>
      <c r="AF21" s="595"/>
      <c r="AG21" s="347"/>
      <c r="AH21" s="630"/>
      <c r="AI21" s="434"/>
      <c r="AJ21" s="345"/>
      <c r="AK21" s="435"/>
      <c r="AL21" s="346"/>
      <c r="AM21" s="346"/>
      <c r="AN21" s="784"/>
      <c r="AO21" s="325"/>
      <c r="AP21" s="595"/>
      <c r="AQ21" s="347"/>
      <c r="AR21" s="630"/>
      <c r="AS21" s="434"/>
      <c r="AT21" s="345"/>
      <c r="AU21" s="435"/>
      <c r="AV21" s="346"/>
      <c r="AW21" s="346"/>
      <c r="AX21" s="784"/>
      <c r="AY21" s="325"/>
      <c r="AZ21" s="595"/>
      <c r="BA21" s="347"/>
      <c r="BB21" s="630"/>
      <c r="BC21" s="434"/>
      <c r="BD21" s="345"/>
      <c r="BE21" s="435"/>
      <c r="BF21" s="346"/>
      <c r="BG21" s="346"/>
      <c r="BH21" s="784"/>
      <c r="BI21" s="325"/>
      <c r="BJ21" s="595"/>
      <c r="BK21" s="347"/>
      <c r="BL21" s="630"/>
      <c r="BM21" s="434"/>
      <c r="BN21" s="345"/>
      <c r="BO21" s="435"/>
      <c r="BP21" s="346"/>
      <c r="BQ21" s="346"/>
      <c r="BR21" s="784"/>
      <c r="BS21" s="325"/>
      <c r="BT21" s="595"/>
      <c r="BU21" s="347"/>
      <c r="BV21" s="630"/>
      <c r="BW21" s="434"/>
      <c r="BX21" s="345"/>
      <c r="BY21" s="435"/>
      <c r="BZ21" s="346"/>
      <c r="CA21" s="346"/>
      <c r="CB21" s="784"/>
      <c r="CC21" s="325"/>
      <c r="CD21" s="595"/>
    </row>
    <row r="22" spans="1:82" ht="21" x14ac:dyDescent="0.3">
      <c r="A22" s="449"/>
      <c r="B22" s="911" t="s">
        <v>35</v>
      </c>
      <c r="C22" s="939"/>
      <c r="D22" s="940"/>
      <c r="E22" s="941"/>
      <c r="F22" s="942"/>
      <c r="G22" s="637"/>
      <c r="H22" s="943"/>
      <c r="I22" s="943"/>
      <c r="J22" s="919"/>
      <c r="K22" s="325"/>
      <c r="L22" s="325"/>
      <c r="M22" s="347"/>
      <c r="N22" s="630"/>
      <c r="O22" s="434"/>
      <c r="P22" s="345"/>
      <c r="Q22" s="435"/>
      <c r="R22" s="346"/>
      <c r="S22" s="346"/>
      <c r="T22" s="784"/>
      <c r="U22" s="325"/>
      <c r="V22" s="595"/>
      <c r="W22" s="347"/>
      <c r="X22" s="630"/>
      <c r="Y22" s="434"/>
      <c r="Z22" s="345"/>
      <c r="AA22" s="435"/>
      <c r="AB22" s="346"/>
      <c r="AC22" s="346"/>
      <c r="AD22" s="784"/>
      <c r="AE22" s="325"/>
      <c r="AF22" s="595"/>
      <c r="AG22" s="347"/>
      <c r="AH22" s="630"/>
      <c r="AI22" s="434"/>
      <c r="AJ22" s="345"/>
      <c r="AK22" s="435"/>
      <c r="AL22" s="346"/>
      <c r="AM22" s="346"/>
      <c r="AN22" s="784"/>
      <c r="AO22" s="325"/>
      <c r="AP22" s="595"/>
      <c r="AQ22" s="347"/>
      <c r="AR22" s="630"/>
      <c r="AS22" s="434"/>
      <c r="AT22" s="345"/>
      <c r="AU22" s="435"/>
      <c r="AV22" s="346"/>
      <c r="AW22" s="346"/>
      <c r="AX22" s="784"/>
      <c r="AY22" s="325"/>
      <c r="AZ22" s="595"/>
      <c r="BA22" s="347"/>
      <c r="BB22" s="630"/>
      <c r="BC22" s="434"/>
      <c r="BD22" s="345"/>
      <c r="BE22" s="435"/>
      <c r="BF22" s="346"/>
      <c r="BG22" s="346"/>
      <c r="BH22" s="784"/>
      <c r="BI22" s="325"/>
      <c r="BJ22" s="595"/>
      <c r="BK22" s="347"/>
      <c r="BL22" s="630"/>
      <c r="BM22" s="434"/>
      <c r="BN22" s="345"/>
      <c r="BO22" s="435"/>
      <c r="BP22" s="346"/>
      <c r="BQ22" s="346"/>
      <c r="BR22" s="784"/>
      <c r="BS22" s="325"/>
      <c r="BT22" s="595"/>
      <c r="BU22" s="347"/>
      <c r="BV22" s="630"/>
      <c r="BW22" s="434"/>
      <c r="BX22" s="345"/>
      <c r="BY22" s="435"/>
      <c r="BZ22" s="346"/>
      <c r="CA22" s="346"/>
      <c r="CB22" s="784"/>
      <c r="CC22" s="325"/>
      <c r="CD22" s="595"/>
    </row>
    <row r="23" spans="1:82" ht="21" x14ac:dyDescent="0.3">
      <c r="A23" s="449"/>
      <c r="B23" s="911" t="s">
        <v>36</v>
      </c>
      <c r="C23" s="944"/>
      <c r="D23" s="940"/>
      <c r="E23" s="941"/>
      <c r="F23" s="945"/>
      <c r="G23" s="637"/>
      <c r="H23" s="943"/>
      <c r="I23" s="943"/>
      <c r="J23" s="919"/>
      <c r="K23" s="325"/>
      <c r="L23" s="325"/>
      <c r="M23" s="349"/>
      <c r="N23" s="630"/>
      <c r="O23" s="434"/>
      <c r="P23" s="348"/>
      <c r="Q23" s="435"/>
      <c r="R23" s="346"/>
      <c r="S23" s="346"/>
      <c r="T23" s="784"/>
      <c r="U23" s="325"/>
      <c r="V23" s="595"/>
      <c r="W23" s="349"/>
      <c r="X23" s="630"/>
      <c r="Y23" s="434"/>
      <c r="Z23" s="348"/>
      <c r="AA23" s="435"/>
      <c r="AB23" s="346"/>
      <c r="AC23" s="346"/>
      <c r="AD23" s="784"/>
      <c r="AE23" s="325"/>
      <c r="AF23" s="595"/>
      <c r="AG23" s="349"/>
      <c r="AH23" s="630"/>
      <c r="AI23" s="434"/>
      <c r="AJ23" s="348"/>
      <c r="AK23" s="435"/>
      <c r="AL23" s="346"/>
      <c r="AM23" s="346"/>
      <c r="AN23" s="784"/>
      <c r="AO23" s="325"/>
      <c r="AP23" s="595"/>
      <c r="AQ23" s="349"/>
      <c r="AR23" s="630"/>
      <c r="AS23" s="434"/>
      <c r="AT23" s="348"/>
      <c r="AU23" s="435"/>
      <c r="AV23" s="346"/>
      <c r="AW23" s="346"/>
      <c r="AX23" s="784"/>
      <c r="AY23" s="325"/>
      <c r="AZ23" s="595"/>
      <c r="BA23" s="349"/>
      <c r="BB23" s="630"/>
      <c r="BC23" s="434"/>
      <c r="BD23" s="348"/>
      <c r="BE23" s="435"/>
      <c r="BF23" s="346"/>
      <c r="BG23" s="346"/>
      <c r="BH23" s="784"/>
      <c r="BI23" s="325"/>
      <c r="BJ23" s="595"/>
      <c r="BK23" s="349"/>
      <c r="BL23" s="630"/>
      <c r="BM23" s="434"/>
      <c r="BN23" s="348"/>
      <c r="BO23" s="435"/>
      <c r="BP23" s="346"/>
      <c r="BQ23" s="346"/>
      <c r="BR23" s="784"/>
      <c r="BS23" s="325"/>
      <c r="BT23" s="595"/>
      <c r="BU23" s="349"/>
      <c r="BV23" s="630"/>
      <c r="BW23" s="434"/>
      <c r="BX23" s="348"/>
      <c r="BY23" s="435"/>
      <c r="BZ23" s="346"/>
      <c r="CA23" s="346"/>
      <c r="CB23" s="784"/>
      <c r="CC23" s="325"/>
      <c r="CD23" s="595"/>
    </row>
    <row r="24" spans="1:82" ht="21" x14ac:dyDescent="0.3">
      <c r="A24" s="449"/>
      <c r="B24" s="910" t="s">
        <v>29</v>
      </c>
      <c r="C24" s="414">
        <f>ROUND(SUM(D18,C19:C23),2)</f>
        <v>0</v>
      </c>
      <c r="D24" s="631"/>
      <c r="E24" s="632"/>
      <c r="F24" s="414">
        <f>ROUND(SUM(G18,F19:F23),2)</f>
        <v>0</v>
      </c>
      <c r="G24" s="425"/>
      <c r="H24" s="340">
        <f>ROUND(SUM(I18,H19:H23),2)</f>
        <v>0</v>
      </c>
      <c r="I24" s="340"/>
      <c r="J24" s="350">
        <f>ROUND(SUM(K18,J19:J23),2)</f>
        <v>0</v>
      </c>
      <c r="K24" s="325"/>
      <c r="L24" s="325"/>
      <c r="M24" s="415">
        <f>ROUND(SUM(N18,M19:M23),2)</f>
        <v>0</v>
      </c>
      <c r="N24" s="631"/>
      <c r="O24" s="632"/>
      <c r="P24" s="414">
        <f>ROUND(SUM(Q18,P19:P23),2)</f>
        <v>0</v>
      </c>
      <c r="Q24" s="421"/>
      <c r="R24" s="340">
        <f>ROUND(SUM(S18,R19:R23),2)</f>
        <v>0</v>
      </c>
      <c r="S24" s="340"/>
      <c r="T24" s="350">
        <f>ROUND(SUM(U18,T19:T23),2)</f>
        <v>0</v>
      </c>
      <c r="U24" s="325"/>
      <c r="V24" s="595"/>
      <c r="W24" s="415">
        <f>ROUND(SUM(X18,W19:W23),2)</f>
        <v>0</v>
      </c>
      <c r="X24" s="631"/>
      <c r="Y24" s="632"/>
      <c r="Z24" s="414">
        <f>ROUND(SUM(AA18,Z19:Z23),2)</f>
        <v>0</v>
      </c>
      <c r="AA24" s="421"/>
      <c r="AB24" s="340">
        <f>ROUND(SUM(AC18,AB19:AB23),2)</f>
        <v>0</v>
      </c>
      <c r="AC24" s="340"/>
      <c r="AD24" s="350">
        <f>ROUND(SUM(AE18,AD19:AD23),2)</f>
        <v>0</v>
      </c>
      <c r="AE24" s="325"/>
      <c r="AF24" s="595"/>
      <c r="AG24" s="415">
        <f>ROUND(SUM(AH18,AG19:AG23),2)</f>
        <v>0</v>
      </c>
      <c r="AH24" s="631"/>
      <c r="AI24" s="632"/>
      <c r="AJ24" s="414">
        <f>ROUND(SUM(AK18,AJ19:AJ23),2)</f>
        <v>0</v>
      </c>
      <c r="AK24" s="421"/>
      <c r="AL24" s="340">
        <f>ROUND(SUM(AM18,AL19:AL23),2)</f>
        <v>0</v>
      </c>
      <c r="AM24" s="340"/>
      <c r="AN24" s="350">
        <f>ROUND(SUM(AO18,AN19:AN23),2)</f>
        <v>0</v>
      </c>
      <c r="AO24" s="325"/>
      <c r="AP24" s="595"/>
      <c r="AQ24" s="415">
        <f>ROUND(SUM(AR18,AQ19:AQ23),2)</f>
        <v>0</v>
      </c>
      <c r="AR24" s="631"/>
      <c r="AS24" s="632"/>
      <c r="AT24" s="414">
        <f>ROUND(SUM(AU18,AT19:AT23),2)</f>
        <v>0</v>
      </c>
      <c r="AU24" s="421"/>
      <c r="AV24" s="340">
        <f>ROUND(SUM(AW18,AV19:AV23),2)</f>
        <v>0</v>
      </c>
      <c r="AW24" s="340"/>
      <c r="AX24" s="350">
        <f>ROUND(SUM(AY18,AX19:AX23),2)</f>
        <v>0</v>
      </c>
      <c r="AY24" s="325"/>
      <c r="AZ24" s="595"/>
      <c r="BA24" s="415">
        <f>ROUND(SUM(BB18,BA19:BA23),2)</f>
        <v>0</v>
      </c>
      <c r="BB24" s="631"/>
      <c r="BC24" s="632"/>
      <c r="BD24" s="414">
        <f>ROUND(SUM(BE18,BD19:BD23),2)</f>
        <v>0</v>
      </c>
      <c r="BE24" s="421"/>
      <c r="BF24" s="340">
        <f>ROUND(SUM(BG18,BF19:BF23),2)</f>
        <v>0</v>
      </c>
      <c r="BG24" s="340"/>
      <c r="BH24" s="350">
        <f>ROUND(SUM(BI18,BH19:BH23),2)</f>
        <v>0</v>
      </c>
      <c r="BI24" s="325"/>
      <c r="BJ24" s="595"/>
      <c r="BK24" s="415">
        <f>ROUND(SUM(BL18,BK19:BK23),2)</f>
        <v>0</v>
      </c>
      <c r="BL24" s="631"/>
      <c r="BM24" s="632"/>
      <c r="BN24" s="414">
        <f>ROUND(SUM(BO18,BN19:BN23),2)</f>
        <v>0</v>
      </c>
      <c r="BO24" s="421"/>
      <c r="BP24" s="340">
        <f>ROUND(SUM(BQ18,BP19:BP23),2)</f>
        <v>0</v>
      </c>
      <c r="BQ24" s="340"/>
      <c r="BR24" s="350">
        <f>ROUND(SUM(BS18,BR19:BR23),2)</f>
        <v>0</v>
      </c>
      <c r="BS24" s="325"/>
      <c r="BT24" s="595"/>
      <c r="BU24" s="415">
        <f>ROUND(SUM(BV18,BU19:BU23),2)</f>
        <v>0</v>
      </c>
      <c r="BV24" s="631"/>
      <c r="BW24" s="632"/>
      <c r="BX24" s="414">
        <f>ROUND(SUM(BY18,BX19:BX23),2)</f>
        <v>0</v>
      </c>
      <c r="BY24" s="421"/>
      <c r="BZ24" s="340">
        <f>ROUND(SUM(CA18,BZ19:BZ23),2)</f>
        <v>0</v>
      </c>
      <c r="CA24" s="340"/>
      <c r="CB24" s="350">
        <f>ROUND(SUM(CC18,CB19:CB23),2)</f>
        <v>0</v>
      </c>
      <c r="CC24" s="325"/>
      <c r="CD24" s="595"/>
    </row>
    <row r="25" spans="1:82" ht="21" x14ac:dyDescent="0.3">
      <c r="A25" s="864"/>
      <c r="B25" s="550" t="s">
        <v>37</v>
      </c>
      <c r="C25" s="322"/>
      <c r="D25" s="322"/>
      <c r="E25" s="414">
        <f>SUM(C24)+E16</f>
        <v>0</v>
      </c>
      <c r="F25" s="421">
        <f>SUM(F24,F16)</f>
        <v>0</v>
      </c>
      <c r="G25" s="425"/>
      <c r="H25" s="340">
        <f>SUM(H24,H16)</f>
        <v>0</v>
      </c>
      <c r="I25" s="340"/>
      <c r="J25" s="341">
        <f>SUM(J24,J16)</f>
        <v>0</v>
      </c>
      <c r="K25" s="342"/>
      <c r="L25" s="342"/>
      <c r="M25" s="326"/>
      <c r="N25" s="322"/>
      <c r="O25" s="414">
        <f>SUM(M24)+O16</f>
        <v>0</v>
      </c>
      <c r="P25" s="421">
        <f>SUM(P24,P16)</f>
        <v>0</v>
      </c>
      <c r="Q25" s="421"/>
      <c r="R25" s="340">
        <f>SUM(R24,R16)</f>
        <v>0</v>
      </c>
      <c r="S25" s="340"/>
      <c r="T25" s="341">
        <f>SUM(T24,T16)</f>
        <v>0</v>
      </c>
      <c r="U25" s="342"/>
      <c r="V25" s="595"/>
      <c r="W25" s="326"/>
      <c r="X25" s="322"/>
      <c r="Y25" s="414">
        <f>SUM(W24)+Y16</f>
        <v>0</v>
      </c>
      <c r="Z25" s="421">
        <f>SUM(Z24,Z16)</f>
        <v>0</v>
      </c>
      <c r="AA25" s="421"/>
      <c r="AB25" s="340">
        <f>SUM(AB24,AB16)</f>
        <v>0</v>
      </c>
      <c r="AC25" s="340"/>
      <c r="AD25" s="341">
        <f>SUM(AD24,AD16)</f>
        <v>0</v>
      </c>
      <c r="AE25" s="342"/>
      <c r="AF25" s="595"/>
      <c r="AG25" s="326"/>
      <c r="AH25" s="322"/>
      <c r="AI25" s="414">
        <f>SUM(AG24)+AI16</f>
        <v>0</v>
      </c>
      <c r="AJ25" s="421">
        <f>SUM(AJ24,AJ16)</f>
        <v>0</v>
      </c>
      <c r="AK25" s="421"/>
      <c r="AL25" s="340">
        <f>SUM(AL24,AL16)</f>
        <v>0</v>
      </c>
      <c r="AM25" s="340"/>
      <c r="AN25" s="341">
        <f>SUM(AN24,AN16)</f>
        <v>0</v>
      </c>
      <c r="AO25" s="342"/>
      <c r="AP25" s="595"/>
      <c r="AQ25" s="326"/>
      <c r="AR25" s="322"/>
      <c r="AS25" s="414">
        <f>SUM(AQ24)+AS16</f>
        <v>0</v>
      </c>
      <c r="AT25" s="421">
        <f>SUM(AT24,AT16)</f>
        <v>0</v>
      </c>
      <c r="AU25" s="421"/>
      <c r="AV25" s="340">
        <f>SUM(AV24,AV16)</f>
        <v>0</v>
      </c>
      <c r="AW25" s="340"/>
      <c r="AX25" s="341">
        <f>SUM(AX24,AX16)</f>
        <v>0</v>
      </c>
      <c r="AY25" s="342"/>
      <c r="AZ25" s="595"/>
      <c r="BA25" s="326"/>
      <c r="BB25" s="322"/>
      <c r="BC25" s="414">
        <f>SUM(BA24)+BC16</f>
        <v>0</v>
      </c>
      <c r="BD25" s="421">
        <f>SUM(BD24,BD16)</f>
        <v>0</v>
      </c>
      <c r="BE25" s="421"/>
      <c r="BF25" s="340">
        <f>SUM(BF24,BF16)</f>
        <v>0</v>
      </c>
      <c r="BG25" s="340"/>
      <c r="BH25" s="341">
        <f>SUM(BH24,BH16)</f>
        <v>0</v>
      </c>
      <c r="BI25" s="342"/>
      <c r="BJ25" s="595"/>
      <c r="BK25" s="326"/>
      <c r="BL25" s="322"/>
      <c r="BM25" s="414">
        <f>SUM(BK24)+BM16</f>
        <v>0</v>
      </c>
      <c r="BN25" s="421">
        <f>SUM(BN24,BN16)</f>
        <v>0</v>
      </c>
      <c r="BO25" s="421"/>
      <c r="BP25" s="340">
        <f>SUM(BP24,BP16)</f>
        <v>0</v>
      </c>
      <c r="BQ25" s="340"/>
      <c r="BR25" s="341">
        <f>SUM(BR24,BR16)</f>
        <v>0</v>
      </c>
      <c r="BS25" s="342"/>
      <c r="BT25" s="595"/>
      <c r="BU25" s="326"/>
      <c r="BV25" s="322"/>
      <c r="BW25" s="414">
        <f>SUM(BU24)+BW16</f>
        <v>0</v>
      </c>
      <c r="BX25" s="421">
        <f>SUM(BX24,BX16)</f>
        <v>0</v>
      </c>
      <c r="BY25" s="421"/>
      <c r="BZ25" s="340">
        <f>SUM(BZ24,BZ16)</f>
        <v>0</v>
      </c>
      <c r="CA25" s="340"/>
      <c r="CB25" s="341">
        <f>SUM(CB24,CB16)</f>
        <v>0</v>
      </c>
      <c r="CC25" s="342"/>
      <c r="CD25" s="595"/>
    </row>
    <row r="26" spans="1:82" ht="45" x14ac:dyDescent="0.3">
      <c r="A26" s="899" t="s">
        <v>19</v>
      </c>
      <c r="B26" s="900" t="s">
        <v>20</v>
      </c>
      <c r="C26" s="1058"/>
      <c r="D26" s="1059"/>
      <c r="E26" s="1059"/>
      <c r="F26" s="1059"/>
      <c r="G26" s="1059"/>
      <c r="H26" s="1059"/>
      <c r="I26" s="1059"/>
      <c r="J26" s="1060"/>
      <c r="K26" s="610"/>
      <c r="L26" s="610"/>
      <c r="M26" s="584"/>
      <c r="N26" s="585"/>
      <c r="O26" s="585"/>
      <c r="P26" s="586"/>
      <c r="Q26" s="586"/>
      <c r="R26" s="586"/>
      <c r="S26" s="586"/>
      <c r="T26" s="587"/>
      <c r="U26" s="610"/>
      <c r="V26" s="595"/>
      <c r="W26" s="584"/>
      <c r="X26" s="585"/>
      <c r="Y26" s="585"/>
      <c r="Z26" s="586"/>
      <c r="AA26" s="586"/>
      <c r="AB26" s="586"/>
      <c r="AC26" s="586"/>
      <c r="AD26" s="587"/>
      <c r="AE26" s="610"/>
      <c r="AF26" s="595"/>
      <c r="AG26" s="584"/>
      <c r="AH26" s="585"/>
      <c r="AI26" s="585"/>
      <c r="AJ26" s="586"/>
      <c r="AK26" s="586"/>
      <c r="AL26" s="586"/>
      <c r="AM26" s="586"/>
      <c r="AN26" s="587"/>
      <c r="AO26" s="610"/>
      <c r="AP26" s="595"/>
      <c r="AQ26" s="584"/>
      <c r="AR26" s="585"/>
      <c r="AS26" s="585"/>
      <c r="AT26" s="586"/>
      <c r="AU26" s="586"/>
      <c r="AV26" s="586"/>
      <c r="AW26" s="586"/>
      <c r="AX26" s="587"/>
      <c r="AY26" s="610"/>
      <c r="AZ26" s="595"/>
      <c r="BA26" s="584"/>
      <c r="BB26" s="585"/>
      <c r="BC26" s="585"/>
      <c r="BD26" s="586"/>
      <c r="BE26" s="586"/>
      <c r="BF26" s="586"/>
      <c r="BG26" s="586"/>
      <c r="BH26" s="587"/>
      <c r="BI26" s="610"/>
      <c r="BJ26" s="595"/>
      <c r="BK26" s="584"/>
      <c r="BL26" s="585"/>
      <c r="BM26" s="585"/>
      <c r="BN26" s="586"/>
      <c r="BO26" s="586"/>
      <c r="BP26" s="586"/>
      <c r="BQ26" s="586"/>
      <c r="BR26" s="587"/>
      <c r="BS26" s="610"/>
      <c r="BT26" s="595"/>
      <c r="BU26" s="584"/>
      <c r="BV26" s="585"/>
      <c r="BW26" s="585"/>
      <c r="BX26" s="586"/>
      <c r="BY26" s="586"/>
      <c r="BZ26" s="586"/>
      <c r="CA26" s="586"/>
      <c r="CB26" s="587"/>
      <c r="CC26" s="610"/>
      <c r="CD26" s="595"/>
    </row>
    <row r="27" spans="1:82" ht="21" x14ac:dyDescent="0.3">
      <c r="A27" s="461"/>
      <c r="B27" s="467" t="s">
        <v>21</v>
      </c>
      <c r="C27" s="916"/>
      <c r="D27" s="917"/>
      <c r="E27" s="637"/>
      <c r="F27" s="918"/>
      <c r="G27" s="946"/>
      <c r="H27" s="920"/>
      <c r="I27" s="920"/>
      <c r="J27" s="919"/>
      <c r="K27" s="325"/>
      <c r="L27" s="325"/>
      <c r="M27" s="326"/>
      <c r="N27" s="611"/>
      <c r="O27" s="342"/>
      <c r="P27" s="323"/>
      <c r="Q27" s="354"/>
      <c r="R27" s="324"/>
      <c r="S27" s="324"/>
      <c r="T27" s="784"/>
      <c r="U27" s="325"/>
      <c r="V27" s="595"/>
      <c r="W27" s="326"/>
      <c r="X27" s="611"/>
      <c r="Y27" s="342"/>
      <c r="Z27" s="323"/>
      <c r="AA27" s="354"/>
      <c r="AB27" s="324"/>
      <c r="AC27" s="324"/>
      <c r="AD27" s="784"/>
      <c r="AE27" s="325"/>
      <c r="AF27" s="595"/>
      <c r="AG27" s="326"/>
      <c r="AH27" s="611"/>
      <c r="AI27" s="342"/>
      <c r="AJ27" s="323"/>
      <c r="AK27" s="354"/>
      <c r="AL27" s="324"/>
      <c r="AM27" s="324"/>
      <c r="AN27" s="784"/>
      <c r="AO27" s="325"/>
      <c r="AP27" s="595"/>
      <c r="AQ27" s="326"/>
      <c r="AR27" s="611"/>
      <c r="AS27" s="342"/>
      <c r="AT27" s="323"/>
      <c r="AU27" s="354"/>
      <c r="AV27" s="324"/>
      <c r="AW27" s="324"/>
      <c r="AX27" s="784"/>
      <c r="AY27" s="325"/>
      <c r="AZ27" s="595"/>
      <c r="BA27" s="326"/>
      <c r="BB27" s="611"/>
      <c r="BC27" s="342"/>
      <c r="BD27" s="323"/>
      <c r="BE27" s="354"/>
      <c r="BF27" s="324"/>
      <c r="BG27" s="324"/>
      <c r="BH27" s="784"/>
      <c r="BI27" s="325"/>
      <c r="BJ27" s="595"/>
      <c r="BK27" s="326"/>
      <c r="BL27" s="611"/>
      <c r="BM27" s="342"/>
      <c r="BN27" s="323"/>
      <c r="BO27" s="354"/>
      <c r="BP27" s="324"/>
      <c r="BQ27" s="324"/>
      <c r="BR27" s="784"/>
      <c r="BS27" s="325"/>
      <c r="BT27" s="595"/>
      <c r="BU27" s="326"/>
      <c r="BV27" s="611"/>
      <c r="BW27" s="342"/>
      <c r="BX27" s="323"/>
      <c r="BY27" s="354"/>
      <c r="BZ27" s="324"/>
      <c r="CA27" s="324"/>
      <c r="CB27" s="784"/>
      <c r="CC27" s="325"/>
      <c r="CD27" s="595"/>
    </row>
    <row r="28" spans="1:82" ht="21" x14ac:dyDescent="0.3">
      <c r="A28" s="461"/>
      <c r="B28" s="467" t="s">
        <v>22</v>
      </c>
      <c r="C28" s="921"/>
      <c r="D28" s="922">
        <f>SUM(C27*C28)</f>
        <v>0</v>
      </c>
      <c r="E28" s="923"/>
      <c r="F28" s="924"/>
      <c r="G28" s="947">
        <f>SUM(F27*F28)</f>
        <v>0</v>
      </c>
      <c r="H28" s="948"/>
      <c r="I28" s="948">
        <f>SUM(H27*H28)</f>
        <v>0</v>
      </c>
      <c r="J28" s="926"/>
      <c r="K28" s="411">
        <f>SUM(J27*J28)</f>
        <v>0</v>
      </c>
      <c r="L28" s="411"/>
      <c r="M28" s="412"/>
      <c r="N28" s="612">
        <f>SUM(M27*M28)</f>
        <v>0</v>
      </c>
      <c r="O28" s="410"/>
      <c r="P28" s="327"/>
      <c r="Q28" s="613">
        <f>SUM(P27*P28)</f>
        <v>0</v>
      </c>
      <c r="R28" s="792"/>
      <c r="S28" s="792">
        <f>SUM(R27*R28)</f>
        <v>0</v>
      </c>
      <c r="T28" s="785"/>
      <c r="U28" s="411">
        <f>SUM(T27*T28)</f>
        <v>0</v>
      </c>
      <c r="V28" s="595"/>
      <c r="W28" s="412"/>
      <c r="X28" s="612">
        <f>SUM(W27*W28)</f>
        <v>0</v>
      </c>
      <c r="Y28" s="410"/>
      <c r="Z28" s="327"/>
      <c r="AA28" s="613">
        <f>SUM(Z27*Z28)</f>
        <v>0</v>
      </c>
      <c r="AB28" s="792"/>
      <c r="AC28" s="792">
        <f>SUM(AB27*AB28)</f>
        <v>0</v>
      </c>
      <c r="AD28" s="785"/>
      <c r="AE28" s="411">
        <f>SUM(AD27*AD28)</f>
        <v>0</v>
      </c>
      <c r="AF28" s="595"/>
      <c r="AG28" s="412"/>
      <c r="AH28" s="612">
        <f>SUM(AG27*AG28)</f>
        <v>0</v>
      </c>
      <c r="AI28" s="410"/>
      <c r="AJ28" s="327"/>
      <c r="AK28" s="613">
        <f>SUM(AJ27*AJ28)</f>
        <v>0</v>
      </c>
      <c r="AL28" s="792"/>
      <c r="AM28" s="792">
        <f>SUM(AL27*AL28)</f>
        <v>0</v>
      </c>
      <c r="AN28" s="785"/>
      <c r="AO28" s="411">
        <f>SUM(AN27*AN28)</f>
        <v>0</v>
      </c>
      <c r="AP28" s="595"/>
      <c r="AQ28" s="412"/>
      <c r="AR28" s="612">
        <f>SUM(AQ27*AQ28)</f>
        <v>0</v>
      </c>
      <c r="AS28" s="410"/>
      <c r="AT28" s="327"/>
      <c r="AU28" s="613">
        <f>SUM(AT27*AT28)</f>
        <v>0</v>
      </c>
      <c r="AV28" s="792"/>
      <c r="AW28" s="792">
        <f>SUM(AV27*AV28)</f>
        <v>0</v>
      </c>
      <c r="AX28" s="785"/>
      <c r="AY28" s="411">
        <f>SUM(AX27*AX28)</f>
        <v>0</v>
      </c>
      <c r="AZ28" s="595"/>
      <c r="BA28" s="412"/>
      <c r="BB28" s="612">
        <f>SUM(BA27*BA28)</f>
        <v>0</v>
      </c>
      <c r="BC28" s="410"/>
      <c r="BD28" s="327"/>
      <c r="BE28" s="613">
        <f>SUM(BD27*BD28)</f>
        <v>0</v>
      </c>
      <c r="BF28" s="792"/>
      <c r="BG28" s="792">
        <f>SUM(BF27*BF28)</f>
        <v>0</v>
      </c>
      <c r="BH28" s="785"/>
      <c r="BI28" s="411">
        <f>SUM(BH27*BH28)</f>
        <v>0</v>
      </c>
      <c r="BJ28" s="595"/>
      <c r="BK28" s="412"/>
      <c r="BL28" s="612">
        <f>SUM(BK27*BK28)</f>
        <v>0</v>
      </c>
      <c r="BM28" s="410"/>
      <c r="BN28" s="327"/>
      <c r="BO28" s="613">
        <f>SUM(BN27*BN28)</f>
        <v>0</v>
      </c>
      <c r="BP28" s="792"/>
      <c r="BQ28" s="792">
        <f>SUM(BP27*BP28)</f>
        <v>0</v>
      </c>
      <c r="BR28" s="785"/>
      <c r="BS28" s="411">
        <f>SUM(BR27*BR28)</f>
        <v>0</v>
      </c>
      <c r="BT28" s="595"/>
      <c r="BU28" s="412"/>
      <c r="BV28" s="612">
        <f>SUM(BU27*BU28)</f>
        <v>0</v>
      </c>
      <c r="BW28" s="410"/>
      <c r="BX28" s="327"/>
      <c r="BY28" s="613">
        <f>SUM(BX27*BX28)</f>
        <v>0</v>
      </c>
      <c r="BZ28" s="792"/>
      <c r="CA28" s="792">
        <f>SUM(BZ27*BZ28)</f>
        <v>0</v>
      </c>
      <c r="CB28" s="785"/>
      <c r="CC28" s="411">
        <f>SUM(CB27*CB28)</f>
        <v>0</v>
      </c>
      <c r="CD28" s="595"/>
    </row>
    <row r="29" spans="1:82" ht="21" x14ac:dyDescent="0.3">
      <c r="A29" s="461"/>
      <c r="B29" s="901" t="s">
        <v>23</v>
      </c>
      <c r="C29" s="921"/>
      <c r="D29" s="922">
        <f>SUM(D28*C29)</f>
        <v>0</v>
      </c>
      <c r="E29" s="923"/>
      <c r="F29" s="924"/>
      <c r="G29" s="947">
        <f>SUM(G28*F29)</f>
        <v>0</v>
      </c>
      <c r="H29" s="948"/>
      <c r="I29" s="948">
        <f>SUM(I28*H29)</f>
        <v>0</v>
      </c>
      <c r="J29" s="926"/>
      <c r="K29" s="411">
        <f>SUM(K28*J29)</f>
        <v>0</v>
      </c>
      <c r="L29" s="411"/>
      <c r="M29" s="412"/>
      <c r="N29" s="612">
        <f>SUM(N28*M29)</f>
        <v>0</v>
      </c>
      <c r="O29" s="410"/>
      <c r="P29" s="327"/>
      <c r="Q29" s="613">
        <f>SUM(Q28*P29)</f>
        <v>0</v>
      </c>
      <c r="R29" s="792"/>
      <c r="S29" s="792">
        <f>SUM(S28*R29)</f>
        <v>0</v>
      </c>
      <c r="T29" s="785"/>
      <c r="U29" s="411">
        <f>SUM(U28*T29)</f>
        <v>0</v>
      </c>
      <c r="V29" s="595"/>
      <c r="W29" s="412"/>
      <c r="X29" s="612">
        <f>SUM(X28*W29)</f>
        <v>0</v>
      </c>
      <c r="Y29" s="410"/>
      <c r="Z29" s="327"/>
      <c r="AA29" s="613">
        <f>SUM(AA28*Z29)</f>
        <v>0</v>
      </c>
      <c r="AB29" s="792"/>
      <c r="AC29" s="792">
        <f>SUM(AC28*AB29)</f>
        <v>0</v>
      </c>
      <c r="AD29" s="785"/>
      <c r="AE29" s="411">
        <f>SUM(AE28*AD29)</f>
        <v>0</v>
      </c>
      <c r="AF29" s="595"/>
      <c r="AG29" s="412"/>
      <c r="AH29" s="612">
        <f>SUM(AH28*AG29)</f>
        <v>0</v>
      </c>
      <c r="AI29" s="410"/>
      <c r="AJ29" s="327"/>
      <c r="AK29" s="613">
        <f>SUM(AK28*AJ29)</f>
        <v>0</v>
      </c>
      <c r="AL29" s="792"/>
      <c r="AM29" s="792">
        <f>SUM(AM28*AL29)</f>
        <v>0</v>
      </c>
      <c r="AN29" s="785"/>
      <c r="AO29" s="411">
        <f>SUM(AO28*AN29)</f>
        <v>0</v>
      </c>
      <c r="AP29" s="595"/>
      <c r="AQ29" s="412"/>
      <c r="AR29" s="612">
        <f>SUM(AR28*AQ29)</f>
        <v>0</v>
      </c>
      <c r="AS29" s="410"/>
      <c r="AT29" s="327"/>
      <c r="AU29" s="613">
        <f>SUM(AU28*AT29)</f>
        <v>0</v>
      </c>
      <c r="AV29" s="792"/>
      <c r="AW29" s="792">
        <f>SUM(AW28*AV29)</f>
        <v>0</v>
      </c>
      <c r="AX29" s="785"/>
      <c r="AY29" s="411">
        <f>SUM(AY28*AX29)</f>
        <v>0</v>
      </c>
      <c r="AZ29" s="595"/>
      <c r="BA29" s="412"/>
      <c r="BB29" s="612">
        <f>SUM(BB28*BA29)</f>
        <v>0</v>
      </c>
      <c r="BC29" s="410"/>
      <c r="BD29" s="327"/>
      <c r="BE29" s="613">
        <f>SUM(BE28*BD29)</f>
        <v>0</v>
      </c>
      <c r="BF29" s="792"/>
      <c r="BG29" s="792">
        <f>SUM(BG28*BF29)</f>
        <v>0</v>
      </c>
      <c r="BH29" s="785"/>
      <c r="BI29" s="411">
        <f>SUM(BI28*BH29)</f>
        <v>0</v>
      </c>
      <c r="BJ29" s="595"/>
      <c r="BK29" s="412"/>
      <c r="BL29" s="612">
        <f>SUM(BL28*BK29)</f>
        <v>0</v>
      </c>
      <c r="BM29" s="410"/>
      <c r="BN29" s="327"/>
      <c r="BO29" s="613">
        <f>SUM(BO28*BN29)</f>
        <v>0</v>
      </c>
      <c r="BP29" s="792"/>
      <c r="BQ29" s="792">
        <f>SUM(BQ28*BP29)</f>
        <v>0</v>
      </c>
      <c r="BR29" s="785"/>
      <c r="BS29" s="411">
        <f>SUM(BS28*BR29)</f>
        <v>0</v>
      </c>
      <c r="BT29" s="595"/>
      <c r="BU29" s="412"/>
      <c r="BV29" s="612">
        <f>SUM(BV28*BU29)</f>
        <v>0</v>
      </c>
      <c r="BW29" s="410"/>
      <c r="BX29" s="327"/>
      <c r="BY29" s="613">
        <f>SUM(BY28*BX29)</f>
        <v>0</v>
      </c>
      <c r="BZ29" s="792"/>
      <c r="CA29" s="792">
        <f>SUM(CA28*BZ29)</f>
        <v>0</v>
      </c>
      <c r="CB29" s="785"/>
      <c r="CC29" s="411">
        <f>SUM(CC28*CB29)</f>
        <v>0</v>
      </c>
      <c r="CD29" s="595"/>
    </row>
    <row r="30" spans="1:82" ht="21" x14ac:dyDescent="0.3">
      <c r="A30" s="461"/>
      <c r="B30" s="902" t="s">
        <v>24</v>
      </c>
      <c r="C30" s="927"/>
      <c r="D30" s="917">
        <f>SUM(C30*D29)</f>
        <v>0</v>
      </c>
      <c r="E30" s="928"/>
      <c r="F30" s="929"/>
      <c r="G30" s="940">
        <f>SUM(F30*G29)</f>
        <v>0</v>
      </c>
      <c r="H30" s="949"/>
      <c r="I30" s="1107">
        <f>SUM(H30*I29)</f>
        <v>0</v>
      </c>
      <c r="J30" s="930"/>
      <c r="K30" s="331">
        <f>SUM(J30*K29)</f>
        <v>0</v>
      </c>
      <c r="L30" s="331"/>
      <c r="M30" s="332"/>
      <c r="N30" s="614">
        <f>SUM(M30*N29)</f>
        <v>0</v>
      </c>
      <c r="O30" s="413"/>
      <c r="P30" s="329"/>
      <c r="Q30" s="615">
        <f>SUM(P30*Q29)</f>
        <v>0</v>
      </c>
      <c r="R30" s="793"/>
      <c r="S30" s="793">
        <f>SUM(R30*S29)</f>
        <v>0</v>
      </c>
      <c r="T30" s="786"/>
      <c r="U30" s="331">
        <f>SUM(T30*U29)</f>
        <v>0</v>
      </c>
      <c r="V30" s="595"/>
      <c r="W30" s="332"/>
      <c r="X30" s="614">
        <f>SUM(W30*X29)</f>
        <v>0</v>
      </c>
      <c r="Y30" s="413"/>
      <c r="Z30" s="329"/>
      <c r="AA30" s="615">
        <f>SUM(Z30*AA29)</f>
        <v>0</v>
      </c>
      <c r="AB30" s="793"/>
      <c r="AC30" s="793">
        <f>SUM(AB30*AC29)</f>
        <v>0</v>
      </c>
      <c r="AD30" s="786"/>
      <c r="AE30" s="331">
        <f>SUM(AD30*AE29)</f>
        <v>0</v>
      </c>
      <c r="AF30" s="595"/>
      <c r="AG30" s="332"/>
      <c r="AH30" s="614">
        <f>SUM(AG30*AH29)</f>
        <v>0</v>
      </c>
      <c r="AI30" s="413"/>
      <c r="AJ30" s="329"/>
      <c r="AK30" s="615">
        <f>SUM(AJ30*AK29)</f>
        <v>0</v>
      </c>
      <c r="AL30" s="793"/>
      <c r="AM30" s="793">
        <f>SUM(AL30*AM29)</f>
        <v>0</v>
      </c>
      <c r="AN30" s="786"/>
      <c r="AO30" s="331">
        <f>SUM(AN30*AO29)</f>
        <v>0</v>
      </c>
      <c r="AP30" s="595"/>
      <c r="AQ30" s="332"/>
      <c r="AR30" s="614">
        <f>SUM(AQ30*AR29)</f>
        <v>0</v>
      </c>
      <c r="AS30" s="413"/>
      <c r="AT30" s="329"/>
      <c r="AU30" s="615">
        <f>SUM(AT30*AU29)</f>
        <v>0</v>
      </c>
      <c r="AV30" s="793"/>
      <c r="AW30" s="793">
        <f>SUM(AV30*AW29)</f>
        <v>0</v>
      </c>
      <c r="AX30" s="786"/>
      <c r="AY30" s="331">
        <f>SUM(AX30*AY29)</f>
        <v>0</v>
      </c>
      <c r="AZ30" s="595"/>
      <c r="BA30" s="332"/>
      <c r="BB30" s="614">
        <f>SUM(BA30*BB29)</f>
        <v>0</v>
      </c>
      <c r="BC30" s="413"/>
      <c r="BD30" s="329"/>
      <c r="BE30" s="615">
        <f>SUM(BD30*BE29)</f>
        <v>0</v>
      </c>
      <c r="BF30" s="793"/>
      <c r="BG30" s="793">
        <f>SUM(BF30*BG29)</f>
        <v>0</v>
      </c>
      <c r="BH30" s="786"/>
      <c r="BI30" s="331">
        <f>SUM(BH30*BI29)</f>
        <v>0</v>
      </c>
      <c r="BJ30" s="595"/>
      <c r="BK30" s="332"/>
      <c r="BL30" s="614">
        <f>SUM(BK30*BL29)</f>
        <v>0</v>
      </c>
      <c r="BM30" s="413"/>
      <c r="BN30" s="329"/>
      <c r="BO30" s="615">
        <f>SUM(BN30*BO29)</f>
        <v>0</v>
      </c>
      <c r="BP30" s="793"/>
      <c r="BQ30" s="793">
        <f>SUM(BP30*BQ29)</f>
        <v>0</v>
      </c>
      <c r="BR30" s="786"/>
      <c r="BS30" s="331">
        <f>SUM(BR30*BS29)</f>
        <v>0</v>
      </c>
      <c r="BT30" s="595"/>
      <c r="BU30" s="332"/>
      <c r="BV30" s="614">
        <f>SUM(BU30*BV29)</f>
        <v>0</v>
      </c>
      <c r="BW30" s="413"/>
      <c r="BX30" s="329"/>
      <c r="BY30" s="615">
        <f>SUM(BX30*BY29)</f>
        <v>0</v>
      </c>
      <c r="BZ30" s="793"/>
      <c r="CA30" s="793">
        <f>SUM(BZ30*CA29)</f>
        <v>0</v>
      </c>
      <c r="CB30" s="786"/>
      <c r="CC30" s="331">
        <f>SUM(CB30*CC29)</f>
        <v>0</v>
      </c>
      <c r="CD30" s="595"/>
    </row>
    <row r="31" spans="1:82" ht="21" x14ac:dyDescent="0.3">
      <c r="A31" s="461"/>
      <c r="B31" s="671" t="s">
        <v>25</v>
      </c>
      <c r="C31" s="414">
        <f>ROUND(SUM(D29:D30),2)</f>
        <v>0</v>
      </c>
      <c r="D31" s="616"/>
      <c r="E31" s="617"/>
      <c r="F31" s="414">
        <f>ROUND(SUM(G29:G30),2)</f>
        <v>0</v>
      </c>
      <c r="G31" s="633"/>
      <c r="H31" s="794">
        <f>ROUND(SUM(I29:I30),2)</f>
        <v>0</v>
      </c>
      <c r="I31" s="794"/>
      <c r="J31" s="350">
        <f>ROUND(SUM(K29:K30),2)</f>
        <v>0</v>
      </c>
      <c r="K31" s="325"/>
      <c r="L31" s="325"/>
      <c r="M31" s="415">
        <f>ROUND(SUM(N29:N30),2)</f>
        <v>0</v>
      </c>
      <c r="N31" s="616"/>
      <c r="O31" s="617"/>
      <c r="P31" s="414">
        <f>ROUND(SUM(Q29:Q30),2)</f>
        <v>0</v>
      </c>
      <c r="Q31" s="619"/>
      <c r="R31" s="794">
        <f>ROUND(SUM(S29:S30),2)</f>
        <v>0</v>
      </c>
      <c r="S31" s="794"/>
      <c r="T31" s="350">
        <f>ROUND(SUM(U29:U30),2)</f>
        <v>0</v>
      </c>
      <c r="U31" s="325"/>
      <c r="V31" s="595"/>
      <c r="W31" s="415">
        <f>ROUND(SUM(X29:X30),2)</f>
        <v>0</v>
      </c>
      <c r="X31" s="616"/>
      <c r="Y31" s="617"/>
      <c r="Z31" s="414">
        <f>ROUND(SUM(AA29:AA30),2)</f>
        <v>0</v>
      </c>
      <c r="AA31" s="619"/>
      <c r="AB31" s="794">
        <f>ROUND(SUM(AC29:AC30),2)</f>
        <v>0</v>
      </c>
      <c r="AC31" s="794"/>
      <c r="AD31" s="350">
        <f>ROUND(SUM(AE29:AE30),2)</f>
        <v>0</v>
      </c>
      <c r="AE31" s="325"/>
      <c r="AF31" s="595"/>
      <c r="AG31" s="415">
        <f>ROUND(SUM(AH29:AH30),2)</f>
        <v>0</v>
      </c>
      <c r="AH31" s="616"/>
      <c r="AI31" s="617"/>
      <c r="AJ31" s="414">
        <f>ROUND(SUM(AK29:AK30),2)</f>
        <v>0</v>
      </c>
      <c r="AK31" s="619"/>
      <c r="AL31" s="794">
        <f>ROUND(SUM(AM29:AM30),2)</f>
        <v>0</v>
      </c>
      <c r="AM31" s="794"/>
      <c r="AN31" s="350">
        <f>ROUND(SUM(AO29:AO30),2)</f>
        <v>0</v>
      </c>
      <c r="AO31" s="325"/>
      <c r="AP31" s="595"/>
      <c r="AQ31" s="415">
        <f>ROUND(SUM(AR29:AR30),2)</f>
        <v>0</v>
      </c>
      <c r="AR31" s="616"/>
      <c r="AS31" s="617"/>
      <c r="AT31" s="414">
        <f>ROUND(SUM(AU29:AU30),2)</f>
        <v>0</v>
      </c>
      <c r="AU31" s="619"/>
      <c r="AV31" s="794">
        <f>ROUND(SUM(AW29:AW30),2)</f>
        <v>0</v>
      </c>
      <c r="AW31" s="794"/>
      <c r="AX31" s="350">
        <f>ROUND(SUM(AY29:AY30),2)</f>
        <v>0</v>
      </c>
      <c r="AY31" s="325"/>
      <c r="AZ31" s="595"/>
      <c r="BA31" s="415">
        <f>ROUND(SUM(BB29:BB30),2)</f>
        <v>0</v>
      </c>
      <c r="BB31" s="616"/>
      <c r="BC31" s="617"/>
      <c r="BD31" s="414">
        <f>ROUND(SUM(BE29:BE30),2)</f>
        <v>0</v>
      </c>
      <c r="BE31" s="619"/>
      <c r="BF31" s="794">
        <f>ROUND(SUM(BG29:BG30),2)</f>
        <v>0</v>
      </c>
      <c r="BG31" s="794"/>
      <c r="BH31" s="350">
        <f>ROUND(SUM(BI29:BI30),2)</f>
        <v>0</v>
      </c>
      <c r="BI31" s="325"/>
      <c r="BJ31" s="595"/>
      <c r="BK31" s="415">
        <f>ROUND(SUM(BL29:BL30),2)</f>
        <v>0</v>
      </c>
      <c r="BL31" s="616"/>
      <c r="BM31" s="617"/>
      <c r="BN31" s="414">
        <f>ROUND(SUM(BO29:BO30),2)</f>
        <v>0</v>
      </c>
      <c r="BO31" s="619"/>
      <c r="BP31" s="794">
        <f>ROUND(SUM(BQ29:BQ30),2)</f>
        <v>0</v>
      </c>
      <c r="BQ31" s="794"/>
      <c r="BR31" s="350">
        <f>ROUND(SUM(BS29:BS30),2)</f>
        <v>0</v>
      </c>
      <c r="BS31" s="325"/>
      <c r="BT31" s="595"/>
      <c r="BU31" s="415">
        <f>ROUND(SUM(BV29:BV30),2)</f>
        <v>0</v>
      </c>
      <c r="BV31" s="616"/>
      <c r="BW31" s="617"/>
      <c r="BX31" s="414">
        <f>ROUND(SUM(BY29:BY30),2)</f>
        <v>0</v>
      </c>
      <c r="BY31" s="619"/>
      <c r="BZ31" s="794">
        <f>ROUND(SUM(CA29:CA30),2)</f>
        <v>0</v>
      </c>
      <c r="CA31" s="794"/>
      <c r="CB31" s="350">
        <f>ROUND(SUM(CC29:CC30),2)</f>
        <v>0</v>
      </c>
      <c r="CC31" s="325"/>
      <c r="CD31" s="595"/>
    </row>
    <row r="32" spans="1:82" ht="21" x14ac:dyDescent="0.3">
      <c r="A32" s="461"/>
      <c r="B32" s="903" t="s">
        <v>38</v>
      </c>
      <c r="C32" s="931"/>
      <c r="D32" s="917"/>
      <c r="E32" s="932"/>
      <c r="F32" s="933"/>
      <c r="G32" s="940"/>
      <c r="H32" s="938"/>
      <c r="I32" s="1107"/>
      <c r="J32" s="934"/>
      <c r="K32" s="418"/>
      <c r="L32" s="418"/>
      <c r="M32" s="419"/>
      <c r="N32" s="620"/>
      <c r="O32" s="416"/>
      <c r="P32" s="417"/>
      <c r="Q32" s="621"/>
      <c r="R32" s="790"/>
      <c r="S32" s="790"/>
      <c r="T32" s="787"/>
      <c r="U32" s="418"/>
      <c r="V32" s="595"/>
      <c r="W32" s="419"/>
      <c r="X32" s="620"/>
      <c r="Y32" s="416"/>
      <c r="Z32" s="417"/>
      <c r="AA32" s="621"/>
      <c r="AB32" s="790"/>
      <c r="AC32" s="790"/>
      <c r="AD32" s="787"/>
      <c r="AE32" s="418"/>
      <c r="AF32" s="595"/>
      <c r="AG32" s="419"/>
      <c r="AH32" s="620"/>
      <c r="AI32" s="416"/>
      <c r="AJ32" s="417"/>
      <c r="AK32" s="621"/>
      <c r="AL32" s="790"/>
      <c r="AM32" s="790"/>
      <c r="AN32" s="787"/>
      <c r="AO32" s="418"/>
      <c r="AP32" s="595"/>
      <c r="AQ32" s="419"/>
      <c r="AR32" s="620"/>
      <c r="AS32" s="416"/>
      <c r="AT32" s="417"/>
      <c r="AU32" s="621"/>
      <c r="AV32" s="790"/>
      <c r="AW32" s="790"/>
      <c r="AX32" s="787"/>
      <c r="AY32" s="418"/>
      <c r="AZ32" s="595"/>
      <c r="BA32" s="419"/>
      <c r="BB32" s="620"/>
      <c r="BC32" s="416"/>
      <c r="BD32" s="417"/>
      <c r="BE32" s="621"/>
      <c r="BF32" s="790"/>
      <c r="BG32" s="790"/>
      <c r="BH32" s="787"/>
      <c r="BI32" s="418"/>
      <c r="BJ32" s="595"/>
      <c r="BK32" s="419"/>
      <c r="BL32" s="620"/>
      <c r="BM32" s="416"/>
      <c r="BN32" s="417"/>
      <c r="BO32" s="621"/>
      <c r="BP32" s="790"/>
      <c r="BQ32" s="790"/>
      <c r="BR32" s="787"/>
      <c r="BS32" s="418"/>
      <c r="BT32" s="595"/>
      <c r="BU32" s="419"/>
      <c r="BV32" s="620"/>
      <c r="BW32" s="416"/>
      <c r="BX32" s="417"/>
      <c r="BY32" s="621"/>
      <c r="BZ32" s="790"/>
      <c r="CA32" s="790"/>
      <c r="CB32" s="787"/>
      <c r="CC32" s="418"/>
      <c r="CD32" s="595"/>
    </row>
    <row r="33" spans="1:82" ht="21" x14ac:dyDescent="0.3">
      <c r="A33" s="461"/>
      <c r="B33" s="904" t="s">
        <v>27</v>
      </c>
      <c r="C33" s="1038"/>
      <c r="D33" s="917">
        <f>SUM(C33*C31)</f>
        <v>0</v>
      </c>
      <c r="E33" s="1039"/>
      <c r="F33" s="1040"/>
      <c r="G33" s="1106">
        <f>SUM(F33*F31)</f>
        <v>0</v>
      </c>
      <c r="H33" s="1041"/>
      <c r="I33" s="1107">
        <f>SUM(H33*H31)</f>
        <v>0</v>
      </c>
      <c r="J33" s="1037"/>
      <c r="K33" s="337">
        <f>SUM(J33*J31)</f>
        <v>0</v>
      </c>
      <c r="L33" s="337"/>
      <c r="M33" s="338"/>
      <c r="N33" s="622">
        <f>SUM(M33*M31)</f>
        <v>0</v>
      </c>
      <c r="O33" s="420"/>
      <c r="P33" s="335"/>
      <c r="Q33" s="337">
        <f>SUM(P33*P31)</f>
        <v>0</v>
      </c>
      <c r="R33" s="795"/>
      <c r="S33" s="795">
        <f>SUM(R33*R31)</f>
        <v>0</v>
      </c>
      <c r="T33" s="788"/>
      <c r="U33" s="337">
        <f>SUM(T33*T31)</f>
        <v>0</v>
      </c>
      <c r="V33" s="595"/>
      <c r="W33" s="338"/>
      <c r="X33" s="622">
        <f>SUM(W33*W31)</f>
        <v>0</v>
      </c>
      <c r="Y33" s="420"/>
      <c r="Z33" s="335"/>
      <c r="AA33" s="337">
        <f>SUM(Z33*Z31)</f>
        <v>0</v>
      </c>
      <c r="AB33" s="795"/>
      <c r="AC33" s="795">
        <f>SUM(AB33*AB31)</f>
        <v>0</v>
      </c>
      <c r="AD33" s="788"/>
      <c r="AE33" s="337">
        <f>SUM(AD33*AD31)</f>
        <v>0</v>
      </c>
      <c r="AF33" s="595"/>
      <c r="AG33" s="338"/>
      <c r="AH33" s="622">
        <f>SUM(AG33*AG31)</f>
        <v>0</v>
      </c>
      <c r="AI33" s="420"/>
      <c r="AJ33" s="335"/>
      <c r="AK33" s="337">
        <f>SUM(AJ33*AJ31)</f>
        <v>0</v>
      </c>
      <c r="AL33" s="795"/>
      <c r="AM33" s="795">
        <f>SUM(AL33*AL31)</f>
        <v>0</v>
      </c>
      <c r="AN33" s="788"/>
      <c r="AO33" s="337">
        <f>SUM(AN33*AN31)</f>
        <v>0</v>
      </c>
      <c r="AP33" s="595"/>
      <c r="AQ33" s="338"/>
      <c r="AR33" s="622">
        <f>SUM(AQ33*AQ31)</f>
        <v>0</v>
      </c>
      <c r="AS33" s="420"/>
      <c r="AT33" s="335"/>
      <c r="AU33" s="337">
        <f>SUM(AT33*AT31)</f>
        <v>0</v>
      </c>
      <c r="AV33" s="795"/>
      <c r="AW33" s="795">
        <f>SUM(AV33*AV31)</f>
        <v>0</v>
      </c>
      <c r="AX33" s="788"/>
      <c r="AY33" s="337">
        <f>SUM(AX33*AX31)</f>
        <v>0</v>
      </c>
      <c r="AZ33" s="595"/>
      <c r="BA33" s="338"/>
      <c r="BB33" s="622">
        <f>SUM(BA33*BA31)</f>
        <v>0</v>
      </c>
      <c r="BC33" s="420"/>
      <c r="BD33" s="335"/>
      <c r="BE33" s="337">
        <f>SUM(BD33*BD31)</f>
        <v>0</v>
      </c>
      <c r="BF33" s="795"/>
      <c r="BG33" s="795">
        <f>SUM(BF33*BF31)</f>
        <v>0</v>
      </c>
      <c r="BH33" s="788"/>
      <c r="BI33" s="337">
        <f>SUM(BH33*BH31)</f>
        <v>0</v>
      </c>
      <c r="BJ33" s="595"/>
      <c r="BK33" s="338"/>
      <c r="BL33" s="622">
        <f>SUM(BK33*BK31)</f>
        <v>0</v>
      </c>
      <c r="BM33" s="420"/>
      <c r="BN33" s="335"/>
      <c r="BO33" s="337">
        <f>SUM(BN33*BN31)</f>
        <v>0</v>
      </c>
      <c r="BP33" s="795"/>
      <c r="BQ33" s="795">
        <f>SUM(BP33*BP31)</f>
        <v>0</v>
      </c>
      <c r="BR33" s="788"/>
      <c r="BS33" s="337">
        <f>SUM(BR33*BR31)</f>
        <v>0</v>
      </c>
      <c r="BT33" s="595"/>
      <c r="BU33" s="338"/>
      <c r="BV33" s="622">
        <f>SUM(BU33*BU31)</f>
        <v>0</v>
      </c>
      <c r="BW33" s="420"/>
      <c r="BX33" s="335"/>
      <c r="BY33" s="337">
        <f>SUM(BX33*BX31)</f>
        <v>0</v>
      </c>
      <c r="BZ33" s="795"/>
      <c r="CA33" s="795">
        <f>SUM(BZ33*BZ31)</f>
        <v>0</v>
      </c>
      <c r="CB33" s="788"/>
      <c r="CC33" s="337">
        <f>SUM(CB33*CB31)</f>
        <v>0</v>
      </c>
      <c r="CD33" s="595"/>
    </row>
    <row r="34" spans="1:82" ht="21" x14ac:dyDescent="0.3">
      <c r="A34" s="461"/>
      <c r="B34" s="486" t="s">
        <v>28</v>
      </c>
      <c r="C34" s="1042"/>
      <c r="D34" s="917">
        <f>SUM(C34*C31)</f>
        <v>0</v>
      </c>
      <c r="E34" s="1039"/>
      <c r="F34" s="1043"/>
      <c r="G34" s="1106">
        <f>SUM(F34*F31)</f>
        <v>0</v>
      </c>
      <c r="H34" s="1041"/>
      <c r="I34" s="1107">
        <f>SUM(H34*H31)</f>
        <v>0</v>
      </c>
      <c r="J34" s="1037"/>
      <c r="K34" s="337">
        <f>SUM(J34*J31)</f>
        <v>0</v>
      </c>
      <c r="L34" s="337"/>
      <c r="M34" s="339"/>
      <c r="N34" s="622">
        <f>SUM(M34*M31)</f>
        <v>0</v>
      </c>
      <c r="O34" s="420"/>
      <c r="P34" s="623"/>
      <c r="Q34" s="337">
        <f>SUM(P34*P31)</f>
        <v>0</v>
      </c>
      <c r="R34" s="795"/>
      <c r="S34" s="795">
        <f>SUM(R34*R31)</f>
        <v>0</v>
      </c>
      <c r="T34" s="788"/>
      <c r="U34" s="337">
        <f>SUM(T34*T31)</f>
        <v>0</v>
      </c>
      <c r="V34" s="595"/>
      <c r="W34" s="339"/>
      <c r="X34" s="622">
        <f>SUM(W34*W31)</f>
        <v>0</v>
      </c>
      <c r="Y34" s="420"/>
      <c r="Z34" s="623"/>
      <c r="AA34" s="337">
        <f>SUM(Z34*Z31)</f>
        <v>0</v>
      </c>
      <c r="AB34" s="795"/>
      <c r="AC34" s="795">
        <f>SUM(AB34*AB31)</f>
        <v>0</v>
      </c>
      <c r="AD34" s="788"/>
      <c r="AE34" s="337">
        <f>SUM(AD34*AD31)</f>
        <v>0</v>
      </c>
      <c r="AF34" s="595"/>
      <c r="AG34" s="339"/>
      <c r="AH34" s="622">
        <f>SUM(AG34*AG31)</f>
        <v>0</v>
      </c>
      <c r="AI34" s="420"/>
      <c r="AJ34" s="623"/>
      <c r="AK34" s="337">
        <f>SUM(AJ34*AJ31)</f>
        <v>0</v>
      </c>
      <c r="AL34" s="795"/>
      <c r="AM34" s="795">
        <f>SUM(AL34*AL31)</f>
        <v>0</v>
      </c>
      <c r="AN34" s="788"/>
      <c r="AO34" s="337">
        <f>SUM(AN34*AN31)</f>
        <v>0</v>
      </c>
      <c r="AP34" s="595"/>
      <c r="AQ34" s="339"/>
      <c r="AR34" s="622">
        <f>SUM(AQ34*AQ31)</f>
        <v>0</v>
      </c>
      <c r="AS34" s="420"/>
      <c r="AT34" s="623"/>
      <c r="AU34" s="337">
        <f>SUM(AT34*AT31)</f>
        <v>0</v>
      </c>
      <c r="AV34" s="795"/>
      <c r="AW34" s="795">
        <f>SUM(AV34*AV31)</f>
        <v>0</v>
      </c>
      <c r="AX34" s="788"/>
      <c r="AY34" s="337">
        <f>SUM(AX34*AX31)</f>
        <v>0</v>
      </c>
      <c r="AZ34" s="595"/>
      <c r="BA34" s="339"/>
      <c r="BB34" s="622">
        <f>SUM(BA34*BA31)</f>
        <v>0</v>
      </c>
      <c r="BC34" s="420"/>
      <c r="BD34" s="623"/>
      <c r="BE34" s="337">
        <f>SUM(BD34*BD31)</f>
        <v>0</v>
      </c>
      <c r="BF34" s="795"/>
      <c r="BG34" s="795">
        <f>SUM(BF34*BF31)</f>
        <v>0</v>
      </c>
      <c r="BH34" s="788"/>
      <c r="BI34" s="337">
        <f>SUM(BH34*BH31)</f>
        <v>0</v>
      </c>
      <c r="BJ34" s="595"/>
      <c r="BK34" s="339"/>
      <c r="BL34" s="622">
        <f>SUM(BK34*BK31)</f>
        <v>0</v>
      </c>
      <c r="BM34" s="420"/>
      <c r="BN34" s="623"/>
      <c r="BO34" s="337">
        <f>SUM(BN34*BN31)</f>
        <v>0</v>
      </c>
      <c r="BP34" s="795"/>
      <c r="BQ34" s="795">
        <f>SUM(BP34*BP31)</f>
        <v>0</v>
      </c>
      <c r="BR34" s="788"/>
      <c r="BS34" s="337">
        <f>SUM(BR34*BR31)</f>
        <v>0</v>
      </c>
      <c r="BT34" s="595"/>
      <c r="BU34" s="339"/>
      <c r="BV34" s="622">
        <f>SUM(BU34*BU31)</f>
        <v>0</v>
      </c>
      <c r="BW34" s="420"/>
      <c r="BX34" s="623"/>
      <c r="BY34" s="337">
        <f>SUM(BX34*BX31)</f>
        <v>0</v>
      </c>
      <c r="BZ34" s="795"/>
      <c r="CA34" s="795">
        <f>SUM(BZ34*BZ31)</f>
        <v>0</v>
      </c>
      <c r="CB34" s="788"/>
      <c r="CC34" s="337">
        <f>SUM(CB34*CB31)</f>
        <v>0</v>
      </c>
      <c r="CD34" s="595"/>
    </row>
    <row r="35" spans="1:82" ht="21.75" thickBot="1" x14ac:dyDescent="0.35">
      <c r="A35" s="461"/>
      <c r="B35" s="905" t="s">
        <v>25</v>
      </c>
      <c r="C35" s="421">
        <f>ROUND(SUM(D33:D34),2)</f>
        <v>0</v>
      </c>
      <c r="D35" s="422"/>
      <c r="E35" s="617"/>
      <c r="F35" s="421">
        <f>ROUND(SUM(G33:G34),2)</f>
        <v>0</v>
      </c>
      <c r="G35" s="424">
        <f t="shared" ref="G35" si="1">ROUND(SUM(H33:H34),2)</f>
        <v>0</v>
      </c>
      <c r="H35" s="340">
        <f>ROUND(SUM(I33:I34),2)</f>
        <v>0</v>
      </c>
      <c r="I35" s="340">
        <f t="shared" ref="I35" si="2">ROUND(SUM(J33:J34),2)</f>
        <v>0</v>
      </c>
      <c r="J35" s="350">
        <f>ROUND(SUM(K33:K34),2)</f>
        <v>0</v>
      </c>
      <c r="K35" s="325">
        <f>ROUND(SUM(L33:L34),2)</f>
        <v>0</v>
      </c>
      <c r="L35" s="325"/>
      <c r="M35" s="423">
        <f>ROUND(SUM(N33:N34),2)</f>
        <v>0</v>
      </c>
      <c r="N35" s="422"/>
      <c r="O35" s="617"/>
      <c r="P35" s="421">
        <f>ROUND(SUM(Q33:Q34),2)</f>
        <v>0</v>
      </c>
      <c r="Q35" s="424">
        <f>ROUND(SUM(T33:T34),2)</f>
        <v>0</v>
      </c>
      <c r="R35" s="340">
        <f>ROUND(SUM(S33:S34),2)</f>
        <v>0</v>
      </c>
      <c r="S35" s="340">
        <f>ROUND(SUM(V33:V34),2)</f>
        <v>0</v>
      </c>
      <c r="T35" s="350">
        <f>ROUND(SUM(U33:U34),2)</f>
        <v>0</v>
      </c>
      <c r="U35" s="325">
        <f>ROUND(SUM(V33:V34),2)</f>
        <v>0</v>
      </c>
      <c r="V35" s="595"/>
      <c r="W35" s="423">
        <f>ROUND(SUM(X33:X34),2)</f>
        <v>0</v>
      </c>
      <c r="X35" s="422"/>
      <c r="Y35" s="617"/>
      <c r="Z35" s="421">
        <f>ROUND(SUM(AA33:AA34),2)</f>
        <v>0</v>
      </c>
      <c r="AA35" s="424">
        <f>ROUND(SUM(AD33:AD34),2)</f>
        <v>0</v>
      </c>
      <c r="AB35" s="340">
        <f>ROUND(SUM(AC33:AC34),2)</f>
        <v>0</v>
      </c>
      <c r="AC35" s="340">
        <f>ROUND(SUM(AF33:AF34),2)</f>
        <v>0</v>
      </c>
      <c r="AD35" s="350">
        <f>ROUND(SUM(AE33:AE34),2)</f>
        <v>0</v>
      </c>
      <c r="AE35" s="325">
        <f>ROUND(SUM(AF33:AF34),2)</f>
        <v>0</v>
      </c>
      <c r="AF35" s="595"/>
      <c r="AG35" s="423">
        <f>ROUND(SUM(AH33:AH34),2)</f>
        <v>0</v>
      </c>
      <c r="AH35" s="422"/>
      <c r="AI35" s="617"/>
      <c r="AJ35" s="421">
        <f>ROUND(SUM(AK33:AK34),2)</f>
        <v>0</v>
      </c>
      <c r="AK35" s="424">
        <f>ROUND(SUM(AN33:AN34),2)</f>
        <v>0</v>
      </c>
      <c r="AL35" s="340">
        <f>ROUND(SUM(AM33:AM34),2)</f>
        <v>0</v>
      </c>
      <c r="AM35" s="340">
        <f>ROUND(SUM(AP33:AP34),2)</f>
        <v>0</v>
      </c>
      <c r="AN35" s="350">
        <f>ROUND(SUM(AO33:AO34),2)</f>
        <v>0</v>
      </c>
      <c r="AO35" s="325">
        <f>ROUND(SUM(AP33:AP34),2)</f>
        <v>0</v>
      </c>
      <c r="AP35" s="595"/>
      <c r="AQ35" s="423">
        <f>ROUND(SUM(AR33:AR34),2)</f>
        <v>0</v>
      </c>
      <c r="AR35" s="422"/>
      <c r="AS35" s="617"/>
      <c r="AT35" s="421">
        <f>ROUND(SUM(AU33:AU34),2)</f>
        <v>0</v>
      </c>
      <c r="AU35" s="424">
        <f>ROUND(SUM(AX33:AX34),2)</f>
        <v>0</v>
      </c>
      <c r="AV35" s="340">
        <f>ROUND(SUM(AW33:AW34),2)</f>
        <v>0</v>
      </c>
      <c r="AW35" s="340">
        <f>ROUND(SUM(AZ33:AZ34),2)</f>
        <v>0</v>
      </c>
      <c r="AX35" s="350">
        <f>ROUND(SUM(AY33:AY34),2)</f>
        <v>0</v>
      </c>
      <c r="AY35" s="325">
        <f>ROUND(SUM(AZ33:AZ34),2)</f>
        <v>0</v>
      </c>
      <c r="AZ35" s="595"/>
      <c r="BA35" s="423">
        <f>ROUND(SUM(BB33:BB34),2)</f>
        <v>0</v>
      </c>
      <c r="BB35" s="422"/>
      <c r="BC35" s="617"/>
      <c r="BD35" s="421">
        <f>ROUND(SUM(BE33:BE34),2)</f>
        <v>0</v>
      </c>
      <c r="BE35" s="424">
        <f>ROUND(SUM(BH33:BH34),2)</f>
        <v>0</v>
      </c>
      <c r="BF35" s="340">
        <f>ROUND(SUM(BG33:BG34),2)</f>
        <v>0</v>
      </c>
      <c r="BG35" s="340">
        <f>ROUND(SUM(BJ33:BJ34),2)</f>
        <v>0</v>
      </c>
      <c r="BH35" s="350">
        <f>ROUND(SUM(BI33:BI34),2)</f>
        <v>0</v>
      </c>
      <c r="BI35" s="325">
        <f>ROUND(SUM(BJ33:BJ34),2)</f>
        <v>0</v>
      </c>
      <c r="BJ35" s="595"/>
      <c r="BK35" s="423">
        <f>ROUND(SUM(BL33:BL34),2)</f>
        <v>0</v>
      </c>
      <c r="BL35" s="422"/>
      <c r="BM35" s="617"/>
      <c r="BN35" s="421">
        <f>ROUND(SUM(BO33:BO34),2)</f>
        <v>0</v>
      </c>
      <c r="BO35" s="424">
        <f>ROUND(SUM(BR33:BR34),2)</f>
        <v>0</v>
      </c>
      <c r="BP35" s="340">
        <f>ROUND(SUM(BQ33:BQ34),2)</f>
        <v>0</v>
      </c>
      <c r="BQ35" s="340">
        <f>ROUND(SUM(BT33:BT34),2)</f>
        <v>0</v>
      </c>
      <c r="BR35" s="350">
        <f>ROUND(SUM(BS33:BS34),2)</f>
        <v>0</v>
      </c>
      <c r="BS35" s="325">
        <f>ROUND(SUM(BT33:BT34),2)</f>
        <v>0</v>
      </c>
      <c r="BT35" s="595"/>
      <c r="BU35" s="423">
        <f>ROUND(SUM(BV33:BV34),2)</f>
        <v>0</v>
      </c>
      <c r="BV35" s="422"/>
      <c r="BW35" s="617"/>
      <c r="BX35" s="421">
        <f>ROUND(SUM(BY33:BY34),2)</f>
        <v>0</v>
      </c>
      <c r="BY35" s="424">
        <f>ROUND(SUM(CB33:CB34),2)</f>
        <v>0</v>
      </c>
      <c r="BZ35" s="340">
        <f>ROUND(SUM(CA33:CA34),2)</f>
        <v>0</v>
      </c>
      <c r="CA35" s="340">
        <f>ROUND(SUM(CD33:CD34),2)</f>
        <v>0</v>
      </c>
      <c r="CB35" s="350">
        <f>ROUND(SUM(CC33:CC34),2)</f>
        <v>0</v>
      </c>
      <c r="CC35" s="325">
        <f>ROUND(SUM(CD33:CD34),2)</f>
        <v>0</v>
      </c>
      <c r="CD35" s="595"/>
    </row>
    <row r="36" spans="1:82" ht="21.75" thickBot="1" x14ac:dyDescent="0.35">
      <c r="A36" s="906"/>
      <c r="B36" s="907" t="s">
        <v>29</v>
      </c>
      <c r="C36" s="436"/>
      <c r="D36" s="633"/>
      <c r="E36" s="437">
        <f>SUM(C31,C35)</f>
        <v>0</v>
      </c>
      <c r="F36" s="438">
        <f>SUM(F35,F31)</f>
        <v>0</v>
      </c>
      <c r="G36" s="439"/>
      <c r="H36" s="351">
        <f>SUM(H35,H31)</f>
        <v>0</v>
      </c>
      <c r="I36" s="351"/>
      <c r="J36" s="352">
        <f>SUM(J35,J31)</f>
        <v>0</v>
      </c>
      <c r="K36" s="342"/>
      <c r="L36" s="342"/>
      <c r="M36" s="326"/>
      <c r="N36" s="624"/>
      <c r="O36" s="414">
        <f>SUM(M31,M35)</f>
        <v>0</v>
      </c>
      <c r="P36" s="421">
        <f>SUM(P35,P31)</f>
        <v>0</v>
      </c>
      <c r="Q36" s="440"/>
      <c r="R36" s="340">
        <f>SUM(R35,R31)</f>
        <v>0</v>
      </c>
      <c r="S36" s="340"/>
      <c r="T36" s="341">
        <f>SUM(T35,T31)</f>
        <v>0</v>
      </c>
      <c r="U36" s="342"/>
      <c r="V36" s="595"/>
      <c r="W36" s="326"/>
      <c r="X36" s="624"/>
      <c r="Y36" s="414">
        <f>SUM(W31,W35)</f>
        <v>0</v>
      </c>
      <c r="Z36" s="421">
        <f>SUM(Z35,Z31)</f>
        <v>0</v>
      </c>
      <c r="AA36" s="440"/>
      <c r="AB36" s="340">
        <f>SUM(AB35,AB31)</f>
        <v>0</v>
      </c>
      <c r="AC36" s="340"/>
      <c r="AD36" s="341">
        <f>SUM(AD35,AD31)</f>
        <v>0</v>
      </c>
      <c r="AE36" s="342"/>
      <c r="AF36" s="595"/>
      <c r="AG36" s="326"/>
      <c r="AH36" s="624"/>
      <c r="AI36" s="414">
        <f>SUM(AG31,AG35)</f>
        <v>0</v>
      </c>
      <c r="AJ36" s="421">
        <f>SUM(AJ35,AJ31)</f>
        <v>0</v>
      </c>
      <c r="AK36" s="440"/>
      <c r="AL36" s="340">
        <f>SUM(AL35,AL31)</f>
        <v>0</v>
      </c>
      <c r="AM36" s="340"/>
      <c r="AN36" s="341">
        <f>SUM(AN35,AN31)</f>
        <v>0</v>
      </c>
      <c r="AO36" s="342"/>
      <c r="AP36" s="595"/>
      <c r="AQ36" s="326"/>
      <c r="AR36" s="624"/>
      <c r="AS36" s="414">
        <f>SUM(AQ31,AQ35)</f>
        <v>0</v>
      </c>
      <c r="AT36" s="421">
        <f>SUM(AT35,AT31)</f>
        <v>0</v>
      </c>
      <c r="AU36" s="440"/>
      <c r="AV36" s="340">
        <f>SUM(AV35,AV31)</f>
        <v>0</v>
      </c>
      <c r="AW36" s="340"/>
      <c r="AX36" s="341">
        <f>SUM(AX35,AX31)</f>
        <v>0</v>
      </c>
      <c r="AY36" s="342"/>
      <c r="AZ36" s="595"/>
      <c r="BA36" s="326"/>
      <c r="BB36" s="624"/>
      <c r="BC36" s="414">
        <f>SUM(BA31,BA35)</f>
        <v>0</v>
      </c>
      <c r="BD36" s="421">
        <f>SUM(BD35,BD31)</f>
        <v>0</v>
      </c>
      <c r="BE36" s="440"/>
      <c r="BF36" s="340">
        <f>SUM(BF35,BF31)</f>
        <v>0</v>
      </c>
      <c r="BG36" s="340"/>
      <c r="BH36" s="341">
        <f>SUM(BH35,BH31)</f>
        <v>0</v>
      </c>
      <c r="BI36" s="342"/>
      <c r="BJ36" s="595"/>
      <c r="BK36" s="326"/>
      <c r="BL36" s="624"/>
      <c r="BM36" s="414">
        <f>SUM(BK31,BK35)</f>
        <v>0</v>
      </c>
      <c r="BN36" s="421">
        <f>SUM(BN35,BN31)</f>
        <v>0</v>
      </c>
      <c r="BO36" s="440"/>
      <c r="BP36" s="340">
        <f>SUM(BP35,BP31)</f>
        <v>0</v>
      </c>
      <c r="BQ36" s="340"/>
      <c r="BR36" s="341">
        <f>SUM(BR35,BR31)</f>
        <v>0</v>
      </c>
      <c r="BS36" s="342"/>
      <c r="BT36" s="595"/>
      <c r="BU36" s="326"/>
      <c r="BV36" s="624"/>
      <c r="BW36" s="414">
        <f>SUM(BU31,BU35)</f>
        <v>0</v>
      </c>
      <c r="BX36" s="421">
        <f>SUM(BX35,BX31)</f>
        <v>0</v>
      </c>
      <c r="BY36" s="440"/>
      <c r="BZ36" s="340">
        <f>SUM(BZ35,BZ31)</f>
        <v>0</v>
      </c>
      <c r="CA36" s="340"/>
      <c r="CB36" s="341">
        <f>SUM(CB35,CB31)</f>
        <v>0</v>
      </c>
      <c r="CC36" s="342"/>
      <c r="CD36" s="595"/>
    </row>
    <row r="37" spans="1:82" ht="75.75" customHeight="1" x14ac:dyDescent="0.3">
      <c r="A37" s="908" t="s">
        <v>30</v>
      </c>
      <c r="B37" s="900" t="s">
        <v>20</v>
      </c>
      <c r="C37" s="634"/>
      <c r="D37" s="635"/>
      <c r="E37" s="635"/>
      <c r="F37" s="635"/>
      <c r="G37" s="635"/>
      <c r="H37" s="635"/>
      <c r="I37" s="635"/>
      <c r="J37" s="636"/>
      <c r="K37" s="418"/>
      <c r="L37" s="342"/>
      <c r="M37" s="427"/>
      <c r="N37" s="428"/>
      <c r="O37" s="429"/>
      <c r="P37" s="429"/>
      <c r="Q37" s="429"/>
      <c r="R37" s="429"/>
      <c r="S37" s="429"/>
      <c r="T37" s="430"/>
      <c r="U37" s="418"/>
      <c r="V37" s="595"/>
      <c r="W37" s="427"/>
      <c r="X37" s="428"/>
      <c r="Y37" s="429"/>
      <c r="Z37" s="429"/>
      <c r="AA37" s="429"/>
      <c r="AB37" s="429"/>
      <c r="AC37" s="429"/>
      <c r="AD37" s="430"/>
      <c r="AE37" s="418"/>
      <c r="AF37" s="595"/>
      <c r="AG37" s="427"/>
      <c r="AH37" s="428"/>
      <c r="AI37" s="429"/>
      <c r="AJ37" s="429"/>
      <c r="AK37" s="429"/>
      <c r="AL37" s="429"/>
      <c r="AM37" s="429"/>
      <c r="AN37" s="430"/>
      <c r="AO37" s="418"/>
      <c r="AP37" s="595"/>
      <c r="AQ37" s="427"/>
      <c r="AR37" s="428"/>
      <c r="AS37" s="429"/>
      <c r="AT37" s="429"/>
      <c r="AU37" s="429"/>
      <c r="AV37" s="429"/>
      <c r="AW37" s="429"/>
      <c r="AX37" s="430"/>
      <c r="AY37" s="418"/>
      <c r="AZ37" s="595"/>
      <c r="BA37" s="427"/>
      <c r="BB37" s="428"/>
      <c r="BC37" s="429"/>
      <c r="BD37" s="429"/>
      <c r="BE37" s="429"/>
      <c r="BF37" s="429"/>
      <c r="BG37" s="429"/>
      <c r="BH37" s="430"/>
      <c r="BI37" s="418"/>
      <c r="BJ37" s="595"/>
      <c r="BK37" s="427"/>
      <c r="BL37" s="428"/>
      <c r="BM37" s="429"/>
      <c r="BN37" s="429"/>
      <c r="BO37" s="429"/>
      <c r="BP37" s="429"/>
      <c r="BQ37" s="429"/>
      <c r="BR37" s="430"/>
      <c r="BS37" s="418"/>
      <c r="BT37" s="595"/>
      <c r="BU37" s="427"/>
      <c r="BV37" s="428"/>
      <c r="BW37" s="429"/>
      <c r="BX37" s="429"/>
      <c r="BY37" s="429"/>
      <c r="BZ37" s="429"/>
      <c r="CA37" s="429"/>
      <c r="CB37" s="430"/>
      <c r="CC37" s="418"/>
      <c r="CD37" s="595"/>
    </row>
    <row r="38" spans="1:82" ht="21" x14ac:dyDescent="0.3">
      <c r="A38" s="445"/>
      <c r="B38" s="628" t="s">
        <v>31</v>
      </c>
      <c r="C38" s="1034">
        <v>0</v>
      </c>
      <c r="D38" s="1044">
        <f>SUM(C38*C31)</f>
        <v>0</v>
      </c>
      <c r="E38" s="1045"/>
      <c r="F38" s="1046">
        <v>0</v>
      </c>
      <c r="G38" s="1047">
        <f>SUM(F38*F31)</f>
        <v>0</v>
      </c>
      <c r="H38" s="1048">
        <v>0</v>
      </c>
      <c r="I38" s="1049">
        <f>SUM(H38*H31)</f>
        <v>0</v>
      </c>
      <c r="J38" s="1048">
        <v>0</v>
      </c>
      <c r="K38" s="325">
        <f>SUM(J38*J31)</f>
        <v>0</v>
      </c>
      <c r="L38" s="344"/>
      <c r="M38" s="433">
        <v>0</v>
      </c>
      <c r="N38" s="621">
        <f>SUM(M38*M31)</f>
        <v>0</v>
      </c>
      <c r="O38" s="431"/>
      <c r="P38" s="432">
        <v>0</v>
      </c>
      <c r="Q38" s="629">
        <f>SUM(P38*P31)</f>
        <v>0</v>
      </c>
      <c r="R38" s="791">
        <v>0</v>
      </c>
      <c r="S38" s="790">
        <f>SUM(R38*R31)</f>
        <v>0</v>
      </c>
      <c r="T38" s="791">
        <v>0</v>
      </c>
      <c r="U38" s="325">
        <f>SUM(T38*T31)</f>
        <v>0</v>
      </c>
      <c r="V38" s="595"/>
      <c r="W38" s="433">
        <v>0</v>
      </c>
      <c r="X38" s="621">
        <f>SUM(W38*W31)</f>
        <v>0</v>
      </c>
      <c r="Y38" s="431"/>
      <c r="Z38" s="432">
        <v>0</v>
      </c>
      <c r="AA38" s="629">
        <f>SUM(Z38*Z31)</f>
        <v>0</v>
      </c>
      <c r="AB38" s="791">
        <v>0</v>
      </c>
      <c r="AC38" s="790">
        <f>SUM(AB38*AB31)</f>
        <v>0</v>
      </c>
      <c r="AD38" s="791">
        <v>0</v>
      </c>
      <c r="AE38" s="325">
        <f>SUM(AD38*AD31)</f>
        <v>0</v>
      </c>
      <c r="AF38" s="595"/>
      <c r="AG38" s="433">
        <v>0</v>
      </c>
      <c r="AH38" s="621">
        <f>SUM(AG38*AG31)</f>
        <v>0</v>
      </c>
      <c r="AI38" s="431"/>
      <c r="AJ38" s="432">
        <v>0</v>
      </c>
      <c r="AK38" s="629">
        <f>SUM(AJ38*AJ31)</f>
        <v>0</v>
      </c>
      <c r="AL38" s="791">
        <v>0</v>
      </c>
      <c r="AM38" s="790">
        <f>SUM(AL38*AL31)</f>
        <v>0</v>
      </c>
      <c r="AN38" s="791">
        <v>0</v>
      </c>
      <c r="AO38" s="325">
        <f>SUM(AN38*AN31)</f>
        <v>0</v>
      </c>
      <c r="AP38" s="595"/>
      <c r="AQ38" s="433">
        <v>0</v>
      </c>
      <c r="AR38" s="621">
        <f>SUM(AQ38*AQ31)</f>
        <v>0</v>
      </c>
      <c r="AS38" s="431"/>
      <c r="AT38" s="432">
        <v>0</v>
      </c>
      <c r="AU38" s="629">
        <f>SUM(AT38*AT31)</f>
        <v>0</v>
      </c>
      <c r="AV38" s="791">
        <v>0</v>
      </c>
      <c r="AW38" s="790">
        <f>SUM(AV38*AV31)</f>
        <v>0</v>
      </c>
      <c r="AX38" s="791">
        <v>0</v>
      </c>
      <c r="AY38" s="325">
        <f>SUM(AX38*AX31)</f>
        <v>0</v>
      </c>
      <c r="AZ38" s="595"/>
      <c r="BA38" s="433">
        <v>0</v>
      </c>
      <c r="BB38" s="621">
        <f>SUM(BA38*BA31)</f>
        <v>0</v>
      </c>
      <c r="BC38" s="431"/>
      <c r="BD38" s="432">
        <v>0</v>
      </c>
      <c r="BE38" s="629">
        <f>SUM(BD38*BD31)</f>
        <v>0</v>
      </c>
      <c r="BF38" s="791">
        <v>0</v>
      </c>
      <c r="BG38" s="790">
        <f>SUM(BF38*BF31)</f>
        <v>0</v>
      </c>
      <c r="BH38" s="791">
        <v>0</v>
      </c>
      <c r="BI38" s="325">
        <f>SUM(BH38*BH31)</f>
        <v>0</v>
      </c>
      <c r="BJ38" s="595"/>
      <c r="BK38" s="433">
        <v>0</v>
      </c>
      <c r="BL38" s="621">
        <f>SUM(BK38*BK31)</f>
        <v>0</v>
      </c>
      <c r="BM38" s="431"/>
      <c r="BN38" s="432">
        <v>0</v>
      </c>
      <c r="BO38" s="629">
        <f>SUM(BN38*BN31)</f>
        <v>0</v>
      </c>
      <c r="BP38" s="791">
        <v>0</v>
      </c>
      <c r="BQ38" s="790">
        <f>SUM(BP38*BP31)</f>
        <v>0</v>
      </c>
      <c r="BR38" s="791">
        <v>0</v>
      </c>
      <c r="BS38" s="325">
        <f>SUM(BR38*BR31)</f>
        <v>0</v>
      </c>
      <c r="BT38" s="595"/>
      <c r="BU38" s="433">
        <v>0</v>
      </c>
      <c r="BV38" s="621">
        <f>SUM(BU38*BU31)</f>
        <v>0</v>
      </c>
      <c r="BW38" s="431"/>
      <c r="BX38" s="432">
        <v>0</v>
      </c>
      <c r="BY38" s="629">
        <f>SUM(BX38*BX31)</f>
        <v>0</v>
      </c>
      <c r="BZ38" s="791">
        <v>0</v>
      </c>
      <c r="CA38" s="790">
        <f>SUM(BZ38*BZ31)</f>
        <v>0</v>
      </c>
      <c r="CB38" s="791">
        <v>0</v>
      </c>
      <c r="CC38" s="325">
        <f>SUM(CB38*CB31)</f>
        <v>0</v>
      </c>
      <c r="CD38" s="595"/>
    </row>
    <row r="39" spans="1:82" ht="21" x14ac:dyDescent="0.3">
      <c r="A39" s="909"/>
      <c r="B39" s="910" t="s">
        <v>32</v>
      </c>
      <c r="C39" s="939"/>
      <c r="D39" s="940"/>
      <c r="E39" s="941"/>
      <c r="F39" s="942"/>
      <c r="G39" s="637"/>
      <c r="H39" s="943"/>
      <c r="I39" s="943"/>
      <c r="J39" s="919"/>
      <c r="K39" s="325"/>
      <c r="L39" s="325"/>
      <c r="M39" s="347"/>
      <c r="N39" s="630"/>
      <c r="O39" s="434"/>
      <c r="P39" s="345"/>
      <c r="Q39" s="435"/>
      <c r="R39" s="346"/>
      <c r="S39" s="346"/>
      <c r="T39" s="784"/>
      <c r="U39" s="325"/>
      <c r="V39" s="595"/>
      <c r="W39" s="347"/>
      <c r="X39" s="630"/>
      <c r="Y39" s="434"/>
      <c r="Z39" s="345"/>
      <c r="AA39" s="435"/>
      <c r="AB39" s="346"/>
      <c r="AC39" s="346"/>
      <c r="AD39" s="784"/>
      <c r="AE39" s="325"/>
      <c r="AF39" s="595"/>
      <c r="AG39" s="347"/>
      <c r="AH39" s="630"/>
      <c r="AI39" s="434"/>
      <c r="AJ39" s="345"/>
      <c r="AK39" s="435"/>
      <c r="AL39" s="346"/>
      <c r="AM39" s="346"/>
      <c r="AN39" s="784"/>
      <c r="AO39" s="325"/>
      <c r="AP39" s="595"/>
      <c r="AQ39" s="347"/>
      <c r="AR39" s="630"/>
      <c r="AS39" s="434"/>
      <c r="AT39" s="345"/>
      <c r="AU39" s="435"/>
      <c r="AV39" s="346"/>
      <c r="AW39" s="346"/>
      <c r="AX39" s="784"/>
      <c r="AY39" s="325"/>
      <c r="AZ39" s="595"/>
      <c r="BA39" s="347"/>
      <c r="BB39" s="630"/>
      <c r="BC39" s="434"/>
      <c r="BD39" s="345"/>
      <c r="BE39" s="435"/>
      <c r="BF39" s="346"/>
      <c r="BG39" s="346"/>
      <c r="BH39" s="784"/>
      <c r="BI39" s="325"/>
      <c r="BJ39" s="595"/>
      <c r="BK39" s="347"/>
      <c r="BL39" s="630"/>
      <c r="BM39" s="434"/>
      <c r="BN39" s="345"/>
      <c r="BO39" s="435"/>
      <c r="BP39" s="346"/>
      <c r="BQ39" s="346"/>
      <c r="BR39" s="784"/>
      <c r="BS39" s="325"/>
      <c r="BT39" s="595"/>
      <c r="BU39" s="347"/>
      <c r="BV39" s="630"/>
      <c r="BW39" s="434"/>
      <c r="BX39" s="345"/>
      <c r="BY39" s="435"/>
      <c r="BZ39" s="346"/>
      <c r="CA39" s="346"/>
      <c r="CB39" s="784"/>
      <c r="CC39" s="325"/>
      <c r="CD39" s="595"/>
    </row>
    <row r="40" spans="1:82" ht="21" x14ac:dyDescent="0.3">
      <c r="A40" s="449"/>
      <c r="B40" s="910" t="s">
        <v>33</v>
      </c>
      <c r="C40" s="939"/>
      <c r="D40" s="940"/>
      <c r="E40" s="941"/>
      <c r="F40" s="942"/>
      <c r="G40" s="637"/>
      <c r="H40" s="943"/>
      <c r="I40" s="943"/>
      <c r="J40" s="919"/>
      <c r="K40" s="325"/>
      <c r="L40" s="325"/>
      <c r="M40" s="347"/>
      <c r="N40" s="630"/>
      <c r="O40" s="434"/>
      <c r="P40" s="345"/>
      <c r="Q40" s="435"/>
      <c r="R40" s="346"/>
      <c r="S40" s="346"/>
      <c r="T40" s="784"/>
      <c r="U40" s="325"/>
      <c r="V40" s="595"/>
      <c r="W40" s="347"/>
      <c r="X40" s="630"/>
      <c r="Y40" s="434"/>
      <c r="Z40" s="345"/>
      <c r="AA40" s="435"/>
      <c r="AB40" s="346"/>
      <c r="AC40" s="346"/>
      <c r="AD40" s="784"/>
      <c r="AE40" s="325"/>
      <c r="AF40" s="595"/>
      <c r="AG40" s="347"/>
      <c r="AH40" s="630"/>
      <c r="AI40" s="434"/>
      <c r="AJ40" s="345"/>
      <c r="AK40" s="435"/>
      <c r="AL40" s="346"/>
      <c r="AM40" s="346"/>
      <c r="AN40" s="784"/>
      <c r="AO40" s="325"/>
      <c r="AP40" s="595"/>
      <c r="AQ40" s="347"/>
      <c r="AR40" s="630"/>
      <c r="AS40" s="434"/>
      <c r="AT40" s="345"/>
      <c r="AU40" s="435"/>
      <c r="AV40" s="346"/>
      <c r="AW40" s="346"/>
      <c r="AX40" s="784"/>
      <c r="AY40" s="325"/>
      <c r="AZ40" s="595"/>
      <c r="BA40" s="347"/>
      <c r="BB40" s="630"/>
      <c r="BC40" s="434"/>
      <c r="BD40" s="345"/>
      <c r="BE40" s="435"/>
      <c r="BF40" s="346"/>
      <c r="BG40" s="346"/>
      <c r="BH40" s="784"/>
      <c r="BI40" s="325"/>
      <c r="BJ40" s="595"/>
      <c r="BK40" s="347"/>
      <c r="BL40" s="630"/>
      <c r="BM40" s="434"/>
      <c r="BN40" s="345"/>
      <c r="BO40" s="435"/>
      <c r="BP40" s="346"/>
      <c r="BQ40" s="346"/>
      <c r="BR40" s="784"/>
      <c r="BS40" s="325"/>
      <c r="BT40" s="595"/>
      <c r="BU40" s="347"/>
      <c r="BV40" s="630"/>
      <c r="BW40" s="434"/>
      <c r="BX40" s="345"/>
      <c r="BY40" s="435"/>
      <c r="BZ40" s="346"/>
      <c r="CA40" s="346"/>
      <c r="CB40" s="784"/>
      <c r="CC40" s="325"/>
      <c r="CD40" s="595"/>
    </row>
    <row r="41" spans="1:82" ht="21" x14ac:dyDescent="0.3">
      <c r="A41" s="449"/>
      <c r="B41" s="910" t="s">
        <v>34</v>
      </c>
      <c r="C41" s="939"/>
      <c r="D41" s="940"/>
      <c r="E41" s="941"/>
      <c r="F41" s="942"/>
      <c r="G41" s="637"/>
      <c r="H41" s="943"/>
      <c r="I41" s="943"/>
      <c r="J41" s="919"/>
      <c r="K41" s="325"/>
      <c r="L41" s="325"/>
      <c r="M41" s="347"/>
      <c r="N41" s="630"/>
      <c r="O41" s="434"/>
      <c r="P41" s="345"/>
      <c r="Q41" s="435"/>
      <c r="R41" s="346"/>
      <c r="S41" s="346"/>
      <c r="T41" s="784"/>
      <c r="U41" s="325"/>
      <c r="V41" s="595"/>
      <c r="W41" s="347"/>
      <c r="X41" s="630"/>
      <c r="Y41" s="434"/>
      <c r="Z41" s="345"/>
      <c r="AA41" s="435"/>
      <c r="AB41" s="346"/>
      <c r="AC41" s="346"/>
      <c r="AD41" s="784"/>
      <c r="AE41" s="325"/>
      <c r="AF41" s="595"/>
      <c r="AG41" s="347"/>
      <c r="AH41" s="630"/>
      <c r="AI41" s="434"/>
      <c r="AJ41" s="345"/>
      <c r="AK41" s="435"/>
      <c r="AL41" s="346"/>
      <c r="AM41" s="346"/>
      <c r="AN41" s="784"/>
      <c r="AO41" s="325"/>
      <c r="AP41" s="595"/>
      <c r="AQ41" s="347"/>
      <c r="AR41" s="630"/>
      <c r="AS41" s="434"/>
      <c r="AT41" s="345"/>
      <c r="AU41" s="435"/>
      <c r="AV41" s="346"/>
      <c r="AW41" s="346"/>
      <c r="AX41" s="784"/>
      <c r="AY41" s="325"/>
      <c r="AZ41" s="595"/>
      <c r="BA41" s="347"/>
      <c r="BB41" s="630"/>
      <c r="BC41" s="434"/>
      <c r="BD41" s="345"/>
      <c r="BE41" s="435"/>
      <c r="BF41" s="346"/>
      <c r="BG41" s="346"/>
      <c r="BH41" s="784"/>
      <c r="BI41" s="325"/>
      <c r="BJ41" s="595"/>
      <c r="BK41" s="347"/>
      <c r="BL41" s="630"/>
      <c r="BM41" s="434"/>
      <c r="BN41" s="345"/>
      <c r="BO41" s="435"/>
      <c r="BP41" s="346"/>
      <c r="BQ41" s="346"/>
      <c r="BR41" s="784"/>
      <c r="BS41" s="325"/>
      <c r="BT41" s="595"/>
      <c r="BU41" s="347"/>
      <c r="BV41" s="630"/>
      <c r="BW41" s="434"/>
      <c r="BX41" s="345"/>
      <c r="BY41" s="435"/>
      <c r="BZ41" s="346"/>
      <c r="CA41" s="346"/>
      <c r="CB41" s="784"/>
      <c r="CC41" s="325"/>
      <c r="CD41" s="595"/>
    </row>
    <row r="42" spans="1:82" ht="21" x14ac:dyDescent="0.3">
      <c r="A42" s="449"/>
      <c r="B42" s="911" t="s">
        <v>35</v>
      </c>
      <c r="C42" s="939"/>
      <c r="D42" s="940"/>
      <c r="E42" s="941"/>
      <c r="F42" s="942"/>
      <c r="G42" s="637"/>
      <c r="H42" s="943"/>
      <c r="I42" s="943"/>
      <c r="J42" s="919"/>
      <c r="K42" s="325"/>
      <c r="L42" s="325"/>
      <c r="M42" s="347"/>
      <c r="N42" s="630"/>
      <c r="O42" s="434"/>
      <c r="P42" s="345"/>
      <c r="Q42" s="435"/>
      <c r="R42" s="346"/>
      <c r="S42" s="346"/>
      <c r="T42" s="784"/>
      <c r="U42" s="325"/>
      <c r="V42" s="595"/>
      <c r="W42" s="347"/>
      <c r="X42" s="630"/>
      <c r="Y42" s="434"/>
      <c r="Z42" s="345"/>
      <c r="AA42" s="435"/>
      <c r="AB42" s="346"/>
      <c r="AC42" s="346"/>
      <c r="AD42" s="784"/>
      <c r="AE42" s="325"/>
      <c r="AF42" s="595"/>
      <c r="AG42" s="347"/>
      <c r="AH42" s="630"/>
      <c r="AI42" s="434"/>
      <c r="AJ42" s="345"/>
      <c r="AK42" s="435"/>
      <c r="AL42" s="346"/>
      <c r="AM42" s="346"/>
      <c r="AN42" s="784"/>
      <c r="AO42" s="325"/>
      <c r="AP42" s="595"/>
      <c r="AQ42" s="347"/>
      <c r="AR42" s="630"/>
      <c r="AS42" s="434"/>
      <c r="AT42" s="345"/>
      <c r="AU42" s="435"/>
      <c r="AV42" s="346"/>
      <c r="AW42" s="346"/>
      <c r="AX42" s="784"/>
      <c r="AY42" s="325"/>
      <c r="AZ42" s="595"/>
      <c r="BA42" s="347"/>
      <c r="BB42" s="630"/>
      <c r="BC42" s="434"/>
      <c r="BD42" s="345"/>
      <c r="BE42" s="435"/>
      <c r="BF42" s="346"/>
      <c r="BG42" s="346"/>
      <c r="BH42" s="784"/>
      <c r="BI42" s="325"/>
      <c r="BJ42" s="595"/>
      <c r="BK42" s="347"/>
      <c r="BL42" s="630"/>
      <c r="BM42" s="434"/>
      <c r="BN42" s="345"/>
      <c r="BO42" s="435"/>
      <c r="BP42" s="346"/>
      <c r="BQ42" s="346"/>
      <c r="BR42" s="784"/>
      <c r="BS42" s="325"/>
      <c r="BT42" s="595"/>
      <c r="BU42" s="347"/>
      <c r="BV42" s="630"/>
      <c r="BW42" s="434"/>
      <c r="BX42" s="345"/>
      <c r="BY42" s="435"/>
      <c r="BZ42" s="346"/>
      <c r="CA42" s="346"/>
      <c r="CB42" s="784"/>
      <c r="CC42" s="325"/>
      <c r="CD42" s="595"/>
    </row>
    <row r="43" spans="1:82" ht="21" x14ac:dyDescent="0.3">
      <c r="A43" s="449"/>
      <c r="B43" s="911" t="s">
        <v>36</v>
      </c>
      <c r="C43" s="944"/>
      <c r="D43" s="940"/>
      <c r="E43" s="941"/>
      <c r="F43" s="945"/>
      <c r="G43" s="637"/>
      <c r="H43" s="943"/>
      <c r="I43" s="943"/>
      <c r="J43" s="919"/>
      <c r="K43" s="325"/>
      <c r="L43" s="325"/>
      <c r="M43" s="349"/>
      <c r="N43" s="630"/>
      <c r="O43" s="434"/>
      <c r="P43" s="348"/>
      <c r="Q43" s="435"/>
      <c r="R43" s="346"/>
      <c r="S43" s="346"/>
      <c r="T43" s="784"/>
      <c r="U43" s="325"/>
      <c r="V43" s="595"/>
      <c r="W43" s="349"/>
      <c r="X43" s="630"/>
      <c r="Y43" s="434"/>
      <c r="Z43" s="348"/>
      <c r="AA43" s="435"/>
      <c r="AB43" s="346"/>
      <c r="AC43" s="346"/>
      <c r="AD43" s="784"/>
      <c r="AE43" s="325"/>
      <c r="AF43" s="595"/>
      <c r="AG43" s="349"/>
      <c r="AH43" s="630"/>
      <c r="AI43" s="434"/>
      <c r="AJ43" s="348"/>
      <c r="AK43" s="435"/>
      <c r="AL43" s="346"/>
      <c r="AM43" s="346"/>
      <c r="AN43" s="784"/>
      <c r="AO43" s="325"/>
      <c r="AP43" s="595"/>
      <c r="AQ43" s="349"/>
      <c r="AR43" s="630"/>
      <c r="AS43" s="434"/>
      <c r="AT43" s="348"/>
      <c r="AU43" s="435"/>
      <c r="AV43" s="346"/>
      <c r="AW43" s="346"/>
      <c r="AX43" s="784"/>
      <c r="AY43" s="325"/>
      <c r="AZ43" s="595"/>
      <c r="BA43" s="349"/>
      <c r="BB43" s="630"/>
      <c r="BC43" s="434"/>
      <c r="BD43" s="348"/>
      <c r="BE43" s="435"/>
      <c r="BF43" s="346"/>
      <c r="BG43" s="346"/>
      <c r="BH43" s="784"/>
      <c r="BI43" s="325"/>
      <c r="BJ43" s="595"/>
      <c r="BK43" s="349"/>
      <c r="BL43" s="630"/>
      <c r="BM43" s="434"/>
      <c r="BN43" s="348"/>
      <c r="BO43" s="435"/>
      <c r="BP43" s="346"/>
      <c r="BQ43" s="346"/>
      <c r="BR43" s="784"/>
      <c r="BS43" s="325"/>
      <c r="BT43" s="595"/>
      <c r="BU43" s="349"/>
      <c r="BV43" s="630"/>
      <c r="BW43" s="434"/>
      <c r="BX43" s="348"/>
      <c r="BY43" s="435"/>
      <c r="BZ43" s="346"/>
      <c r="CA43" s="346"/>
      <c r="CB43" s="784"/>
      <c r="CC43" s="325"/>
      <c r="CD43" s="595"/>
    </row>
    <row r="44" spans="1:82" ht="21" x14ac:dyDescent="0.3">
      <c r="A44" s="449"/>
      <c r="B44" s="910" t="s">
        <v>29</v>
      </c>
      <c r="C44" s="414">
        <f>ROUND(SUM(D38,C39:C43),2)</f>
        <v>0</v>
      </c>
      <c r="D44" s="631"/>
      <c r="E44" s="632"/>
      <c r="F44" s="414">
        <f>ROUND(SUM(G38,F39:F43),2)</f>
        <v>0</v>
      </c>
      <c r="G44" s="425"/>
      <c r="H44" s="340">
        <f>ROUND(SUM(I38,H39:H43),2)</f>
        <v>0</v>
      </c>
      <c r="I44" s="340"/>
      <c r="J44" s="350">
        <f>ROUND(SUM(K38,J39:J43),2)</f>
        <v>0</v>
      </c>
      <c r="K44" s="325"/>
      <c r="L44" s="325"/>
      <c r="M44" s="415">
        <f>ROUND(SUM(N38,M39:M43),2)</f>
        <v>0</v>
      </c>
      <c r="N44" s="631"/>
      <c r="O44" s="632"/>
      <c r="P44" s="414">
        <f>ROUND(SUM(Q38,P39:P43),2)</f>
        <v>0</v>
      </c>
      <c r="Q44" s="421"/>
      <c r="R44" s="340">
        <f>ROUND(SUM(S38,R39:R43),2)</f>
        <v>0</v>
      </c>
      <c r="S44" s="340"/>
      <c r="T44" s="350">
        <f>ROUND(SUM(U38,T39:T43),2)</f>
        <v>0</v>
      </c>
      <c r="U44" s="325"/>
      <c r="V44" s="595"/>
      <c r="W44" s="415">
        <f>ROUND(SUM(X38,W39:W43),2)</f>
        <v>0</v>
      </c>
      <c r="X44" s="631"/>
      <c r="Y44" s="632"/>
      <c r="Z44" s="414">
        <f>ROUND(SUM(AA38,Z39:Z43),2)</f>
        <v>0</v>
      </c>
      <c r="AA44" s="421"/>
      <c r="AB44" s="340">
        <f>ROUND(SUM(AC38,AB39:AB43),2)</f>
        <v>0</v>
      </c>
      <c r="AC44" s="340"/>
      <c r="AD44" s="350">
        <f>ROUND(SUM(AE38,AD39:AD43),2)</f>
        <v>0</v>
      </c>
      <c r="AE44" s="325"/>
      <c r="AF44" s="595"/>
      <c r="AG44" s="415">
        <f>ROUND(SUM(AH38,AG39:AG43),2)</f>
        <v>0</v>
      </c>
      <c r="AH44" s="631"/>
      <c r="AI44" s="632"/>
      <c r="AJ44" s="414">
        <f>ROUND(SUM(AK38,AJ39:AJ43),2)</f>
        <v>0</v>
      </c>
      <c r="AK44" s="421"/>
      <c r="AL44" s="340">
        <f>ROUND(SUM(AM38,AL39:AL43),2)</f>
        <v>0</v>
      </c>
      <c r="AM44" s="340"/>
      <c r="AN44" s="350">
        <f>ROUND(SUM(AO38,AN39:AN43),2)</f>
        <v>0</v>
      </c>
      <c r="AO44" s="325"/>
      <c r="AP44" s="595"/>
      <c r="AQ44" s="415">
        <f>ROUND(SUM(AR38,AQ39:AQ43),2)</f>
        <v>0</v>
      </c>
      <c r="AR44" s="631"/>
      <c r="AS44" s="632"/>
      <c r="AT44" s="414">
        <f>ROUND(SUM(AU38,AT39:AT43),2)</f>
        <v>0</v>
      </c>
      <c r="AU44" s="421"/>
      <c r="AV44" s="340">
        <f>ROUND(SUM(AW38,AV39:AV43),2)</f>
        <v>0</v>
      </c>
      <c r="AW44" s="340"/>
      <c r="AX44" s="350">
        <f>ROUND(SUM(AY38,AX39:AX43),2)</f>
        <v>0</v>
      </c>
      <c r="AY44" s="325"/>
      <c r="AZ44" s="595"/>
      <c r="BA44" s="415">
        <f>ROUND(SUM(BB38,BA39:BA43),2)</f>
        <v>0</v>
      </c>
      <c r="BB44" s="631"/>
      <c r="BC44" s="632"/>
      <c r="BD44" s="414">
        <f>ROUND(SUM(BE38,BD39:BD43),2)</f>
        <v>0</v>
      </c>
      <c r="BE44" s="421"/>
      <c r="BF44" s="340">
        <f>ROUND(SUM(BG38,BF39:BF43),2)</f>
        <v>0</v>
      </c>
      <c r="BG44" s="340"/>
      <c r="BH44" s="350">
        <f>ROUND(SUM(BI38,BH39:BH43),2)</f>
        <v>0</v>
      </c>
      <c r="BI44" s="325"/>
      <c r="BJ44" s="595"/>
      <c r="BK44" s="415">
        <f>ROUND(SUM(BL38,BK39:BK43),2)</f>
        <v>0</v>
      </c>
      <c r="BL44" s="631"/>
      <c r="BM44" s="632"/>
      <c r="BN44" s="414">
        <f>ROUND(SUM(BO38,BN39:BN43),2)</f>
        <v>0</v>
      </c>
      <c r="BO44" s="421"/>
      <c r="BP44" s="340">
        <f>ROUND(SUM(BQ38,BP39:BP43),2)</f>
        <v>0</v>
      </c>
      <c r="BQ44" s="340"/>
      <c r="BR44" s="350">
        <f>ROUND(SUM(BS38,BR39:BR43),2)</f>
        <v>0</v>
      </c>
      <c r="BS44" s="325"/>
      <c r="BT44" s="595"/>
      <c r="BU44" s="415">
        <f>ROUND(SUM(BV38,BU39:BU43),2)</f>
        <v>0</v>
      </c>
      <c r="BV44" s="631"/>
      <c r="BW44" s="632"/>
      <c r="BX44" s="414">
        <f>ROUND(SUM(BY38,BX39:BX43),2)</f>
        <v>0</v>
      </c>
      <c r="BY44" s="421"/>
      <c r="BZ44" s="340">
        <f>ROUND(SUM(CA38,BZ39:BZ43),2)</f>
        <v>0</v>
      </c>
      <c r="CA44" s="340"/>
      <c r="CB44" s="350">
        <f>ROUND(SUM(CC38,CB39:CB43),2)</f>
        <v>0</v>
      </c>
      <c r="CC44" s="325"/>
      <c r="CD44" s="595"/>
    </row>
    <row r="45" spans="1:82" ht="21" x14ac:dyDescent="0.3">
      <c r="A45" s="864"/>
      <c r="B45" s="912" t="s">
        <v>37</v>
      </c>
      <c r="C45" s="322"/>
      <c r="D45" s="322"/>
      <c r="E45" s="414">
        <f>SUM(C44)+E36</f>
        <v>0</v>
      </c>
      <c r="F45" s="421">
        <f>SUM(F44,F36)</f>
        <v>0</v>
      </c>
      <c r="G45" s="425"/>
      <c r="H45" s="340">
        <f>SUM(H44,H36)</f>
        <v>0</v>
      </c>
      <c r="I45" s="340"/>
      <c r="J45" s="341">
        <f>SUM(J44,J36)</f>
        <v>0</v>
      </c>
      <c r="K45" s="342"/>
      <c r="L45" s="342"/>
      <c r="M45" s="326"/>
      <c r="N45" s="322"/>
      <c r="O45" s="414">
        <f>SUM(M44)+O36</f>
        <v>0</v>
      </c>
      <c r="P45" s="421">
        <f>SUM(P44,P36)</f>
        <v>0</v>
      </c>
      <c r="Q45" s="421"/>
      <c r="R45" s="340">
        <f>SUM(R44,R36)</f>
        <v>0</v>
      </c>
      <c r="S45" s="340"/>
      <c r="T45" s="341">
        <f>SUM(T44,T36)</f>
        <v>0</v>
      </c>
      <c r="U45" s="342"/>
      <c r="V45" s="595"/>
      <c r="W45" s="326"/>
      <c r="X45" s="322"/>
      <c r="Y45" s="414">
        <f>SUM(W44)+Y36</f>
        <v>0</v>
      </c>
      <c r="Z45" s="421">
        <f>SUM(Z44,Z36)</f>
        <v>0</v>
      </c>
      <c r="AA45" s="421"/>
      <c r="AB45" s="340">
        <f>SUM(AB44,AB36)</f>
        <v>0</v>
      </c>
      <c r="AC45" s="340"/>
      <c r="AD45" s="341">
        <f>SUM(AD44,AD36)</f>
        <v>0</v>
      </c>
      <c r="AE45" s="342"/>
      <c r="AF45" s="595"/>
      <c r="AG45" s="326"/>
      <c r="AH45" s="322"/>
      <c r="AI45" s="414">
        <f>SUM(AG44)+AI36</f>
        <v>0</v>
      </c>
      <c r="AJ45" s="421">
        <f>SUM(AJ44,AJ36)</f>
        <v>0</v>
      </c>
      <c r="AK45" s="421"/>
      <c r="AL45" s="340">
        <f>SUM(AL44,AL36)</f>
        <v>0</v>
      </c>
      <c r="AM45" s="340"/>
      <c r="AN45" s="341">
        <f>SUM(AN44,AN36)</f>
        <v>0</v>
      </c>
      <c r="AO45" s="342"/>
      <c r="AP45" s="595"/>
      <c r="AQ45" s="326"/>
      <c r="AR45" s="322"/>
      <c r="AS45" s="414">
        <f>SUM(AQ44)+AS36</f>
        <v>0</v>
      </c>
      <c r="AT45" s="421">
        <f>SUM(AT44,AT36)</f>
        <v>0</v>
      </c>
      <c r="AU45" s="421"/>
      <c r="AV45" s="340">
        <f>SUM(AV44,AV36)</f>
        <v>0</v>
      </c>
      <c r="AW45" s="340"/>
      <c r="AX45" s="341">
        <f>SUM(AX44,AX36)</f>
        <v>0</v>
      </c>
      <c r="AY45" s="342"/>
      <c r="AZ45" s="595"/>
      <c r="BA45" s="326"/>
      <c r="BB45" s="322"/>
      <c r="BC45" s="414">
        <f>SUM(BA44)+BC36</f>
        <v>0</v>
      </c>
      <c r="BD45" s="421">
        <f>SUM(BD44,BD36)</f>
        <v>0</v>
      </c>
      <c r="BE45" s="421"/>
      <c r="BF45" s="340">
        <f>SUM(BF44,BF36)</f>
        <v>0</v>
      </c>
      <c r="BG45" s="340"/>
      <c r="BH45" s="341">
        <f>SUM(BH44,BH36)</f>
        <v>0</v>
      </c>
      <c r="BI45" s="342"/>
      <c r="BJ45" s="595"/>
      <c r="BK45" s="326"/>
      <c r="BL45" s="322"/>
      <c r="BM45" s="414">
        <f>SUM(BK44)+BM36</f>
        <v>0</v>
      </c>
      <c r="BN45" s="421">
        <f>SUM(BN44,BN36)</f>
        <v>0</v>
      </c>
      <c r="BO45" s="421"/>
      <c r="BP45" s="340">
        <f>SUM(BP44,BP36)</f>
        <v>0</v>
      </c>
      <c r="BQ45" s="340"/>
      <c r="BR45" s="341">
        <f>SUM(BR44,BR36)</f>
        <v>0</v>
      </c>
      <c r="BS45" s="342"/>
      <c r="BT45" s="595"/>
      <c r="BU45" s="326"/>
      <c r="BV45" s="322"/>
      <c r="BW45" s="414">
        <f>SUM(BU44)+BW36</f>
        <v>0</v>
      </c>
      <c r="BX45" s="421">
        <f>SUM(BX44,BX36)</f>
        <v>0</v>
      </c>
      <c r="BY45" s="421"/>
      <c r="BZ45" s="340">
        <f>SUM(BZ44,BZ36)</f>
        <v>0</v>
      </c>
      <c r="CA45" s="340"/>
      <c r="CB45" s="341">
        <f>SUM(CB44,CB36)</f>
        <v>0</v>
      </c>
      <c r="CC45" s="342"/>
      <c r="CD45" s="595"/>
    </row>
    <row r="46" spans="1:82" ht="45" x14ac:dyDescent="0.3">
      <c r="A46" s="899" t="s">
        <v>19</v>
      </c>
      <c r="B46" s="900" t="s">
        <v>20</v>
      </c>
      <c r="C46" s="625"/>
      <c r="D46" s="626"/>
      <c r="E46" s="626"/>
      <c r="F46" s="626"/>
      <c r="G46" s="626"/>
      <c r="H46" s="626"/>
      <c r="I46" s="626"/>
      <c r="J46" s="627"/>
      <c r="K46" s="610"/>
      <c r="L46" s="610"/>
      <c r="M46" s="584"/>
      <c r="N46" s="585"/>
      <c r="O46" s="585"/>
      <c r="P46" s="586"/>
      <c r="Q46" s="586"/>
      <c r="R46" s="586"/>
      <c r="S46" s="586"/>
      <c r="T46" s="587"/>
      <c r="U46" s="610"/>
      <c r="V46" s="595"/>
      <c r="W46" s="584"/>
      <c r="X46" s="585"/>
      <c r="Y46" s="585"/>
      <c r="Z46" s="586"/>
      <c r="AA46" s="586"/>
      <c r="AB46" s="586"/>
      <c r="AC46" s="586"/>
      <c r="AD46" s="587"/>
      <c r="AE46" s="610"/>
      <c r="AF46" s="595"/>
      <c r="AG46" s="584"/>
      <c r="AH46" s="585"/>
      <c r="AI46" s="585"/>
      <c r="AJ46" s="586"/>
      <c r="AK46" s="586"/>
      <c r="AL46" s="586"/>
      <c r="AM46" s="586"/>
      <c r="AN46" s="587"/>
      <c r="AO46" s="610"/>
      <c r="AP46" s="595"/>
      <c r="AQ46" s="584"/>
      <c r="AR46" s="585"/>
      <c r="AS46" s="585"/>
      <c r="AT46" s="586"/>
      <c r="AU46" s="586"/>
      <c r="AV46" s="586"/>
      <c r="AW46" s="586"/>
      <c r="AX46" s="587"/>
      <c r="AY46" s="610"/>
      <c r="AZ46" s="595"/>
      <c r="BA46" s="584"/>
      <c r="BB46" s="585"/>
      <c r="BC46" s="585"/>
      <c r="BD46" s="586"/>
      <c r="BE46" s="586"/>
      <c r="BF46" s="586"/>
      <c r="BG46" s="586"/>
      <c r="BH46" s="587"/>
      <c r="BI46" s="610"/>
      <c r="BJ46" s="595"/>
      <c r="BK46" s="584"/>
      <c r="BL46" s="585"/>
      <c r="BM46" s="585"/>
      <c r="BN46" s="586"/>
      <c r="BO46" s="586"/>
      <c r="BP46" s="586"/>
      <c r="BQ46" s="586"/>
      <c r="BR46" s="587"/>
      <c r="BS46" s="610"/>
      <c r="BT46" s="595"/>
      <c r="BU46" s="584"/>
      <c r="BV46" s="585"/>
      <c r="BW46" s="585"/>
      <c r="BX46" s="586"/>
      <c r="BY46" s="586"/>
      <c r="BZ46" s="586"/>
      <c r="CA46" s="586"/>
      <c r="CB46" s="587"/>
      <c r="CC46" s="610"/>
      <c r="CD46" s="595"/>
    </row>
    <row r="47" spans="1:82" ht="21" x14ac:dyDescent="0.3">
      <c r="A47" s="461"/>
      <c r="B47" s="467" t="s">
        <v>21</v>
      </c>
      <c r="C47" s="916"/>
      <c r="D47" s="917"/>
      <c r="E47" s="637"/>
      <c r="F47" s="918"/>
      <c r="G47" s="946"/>
      <c r="H47" s="920"/>
      <c r="I47" s="920"/>
      <c r="J47" s="919"/>
      <c r="K47" s="325"/>
      <c r="L47" s="325"/>
      <c r="M47" s="326"/>
      <c r="N47" s="611"/>
      <c r="O47" s="342"/>
      <c r="P47" s="323"/>
      <c r="Q47" s="354"/>
      <c r="R47" s="324"/>
      <c r="S47" s="324"/>
      <c r="T47" s="784"/>
      <c r="U47" s="325"/>
      <c r="V47" s="595"/>
      <c r="W47" s="326"/>
      <c r="X47" s="611"/>
      <c r="Y47" s="342"/>
      <c r="Z47" s="323"/>
      <c r="AA47" s="354"/>
      <c r="AB47" s="324"/>
      <c r="AC47" s="324"/>
      <c r="AD47" s="784"/>
      <c r="AE47" s="325"/>
      <c r="AF47" s="595"/>
      <c r="AG47" s="326"/>
      <c r="AH47" s="611"/>
      <c r="AI47" s="342"/>
      <c r="AJ47" s="323"/>
      <c r="AK47" s="354"/>
      <c r="AL47" s="324"/>
      <c r="AM47" s="324"/>
      <c r="AN47" s="784"/>
      <c r="AO47" s="325"/>
      <c r="AP47" s="595"/>
      <c r="AQ47" s="326"/>
      <c r="AR47" s="611"/>
      <c r="AS47" s="342"/>
      <c r="AT47" s="323"/>
      <c r="AU47" s="354"/>
      <c r="AV47" s="324"/>
      <c r="AW47" s="324"/>
      <c r="AX47" s="784"/>
      <c r="AY47" s="325"/>
      <c r="AZ47" s="595"/>
      <c r="BA47" s="326"/>
      <c r="BB47" s="611"/>
      <c r="BC47" s="342"/>
      <c r="BD47" s="323"/>
      <c r="BE47" s="354"/>
      <c r="BF47" s="324"/>
      <c r="BG47" s="324"/>
      <c r="BH47" s="784"/>
      <c r="BI47" s="325"/>
      <c r="BJ47" s="595"/>
      <c r="BK47" s="326"/>
      <c r="BL47" s="611"/>
      <c r="BM47" s="342"/>
      <c r="BN47" s="323"/>
      <c r="BO47" s="354"/>
      <c r="BP47" s="324"/>
      <c r="BQ47" s="324"/>
      <c r="BR47" s="784"/>
      <c r="BS47" s="325"/>
      <c r="BT47" s="595"/>
      <c r="BU47" s="326"/>
      <c r="BV47" s="611"/>
      <c r="BW47" s="342"/>
      <c r="BX47" s="323"/>
      <c r="BY47" s="354"/>
      <c r="BZ47" s="324"/>
      <c r="CA47" s="324"/>
      <c r="CB47" s="784"/>
      <c r="CC47" s="325"/>
      <c r="CD47" s="595"/>
    </row>
    <row r="48" spans="1:82" ht="21" x14ac:dyDescent="0.3">
      <c r="A48" s="461"/>
      <c r="B48" s="467" t="s">
        <v>22</v>
      </c>
      <c r="C48" s="921"/>
      <c r="D48" s="922">
        <f>SUM(C47*C48)</f>
        <v>0</v>
      </c>
      <c r="E48" s="923"/>
      <c r="F48" s="924"/>
      <c r="G48" s="947">
        <f>SUM(F47*F48)</f>
        <v>0</v>
      </c>
      <c r="H48" s="948"/>
      <c r="I48" s="948">
        <f>SUM(H47*H48)</f>
        <v>0</v>
      </c>
      <c r="J48" s="926"/>
      <c r="K48" s="411">
        <f>SUM(J47*J48)</f>
        <v>0</v>
      </c>
      <c r="L48" s="411"/>
      <c r="M48" s="412"/>
      <c r="N48" s="612">
        <f>SUM(M47*M48)</f>
        <v>0</v>
      </c>
      <c r="O48" s="410"/>
      <c r="P48" s="327"/>
      <c r="Q48" s="613">
        <f>SUM(P47*P48)</f>
        <v>0</v>
      </c>
      <c r="R48" s="792"/>
      <c r="S48" s="792">
        <f>SUM(R47*R48)</f>
        <v>0</v>
      </c>
      <c r="T48" s="785"/>
      <c r="U48" s="411">
        <f>SUM(T47*T48)</f>
        <v>0</v>
      </c>
      <c r="V48" s="595"/>
      <c r="W48" s="412"/>
      <c r="X48" s="612">
        <f>SUM(W47*W48)</f>
        <v>0</v>
      </c>
      <c r="Y48" s="410"/>
      <c r="Z48" s="327"/>
      <c r="AA48" s="613">
        <f>SUM(Z47*Z48)</f>
        <v>0</v>
      </c>
      <c r="AB48" s="792"/>
      <c r="AC48" s="792">
        <f>SUM(AB47*AB48)</f>
        <v>0</v>
      </c>
      <c r="AD48" s="785"/>
      <c r="AE48" s="411">
        <f>SUM(AD47*AD48)</f>
        <v>0</v>
      </c>
      <c r="AF48" s="595"/>
      <c r="AG48" s="412"/>
      <c r="AH48" s="612">
        <f>SUM(AG47*AG48)</f>
        <v>0</v>
      </c>
      <c r="AI48" s="410"/>
      <c r="AJ48" s="327"/>
      <c r="AK48" s="613">
        <f>SUM(AJ47*AJ48)</f>
        <v>0</v>
      </c>
      <c r="AL48" s="792"/>
      <c r="AM48" s="792">
        <f>SUM(AL47*AL48)</f>
        <v>0</v>
      </c>
      <c r="AN48" s="785"/>
      <c r="AO48" s="411">
        <f>SUM(AN47*AN48)</f>
        <v>0</v>
      </c>
      <c r="AP48" s="595"/>
      <c r="AQ48" s="412"/>
      <c r="AR48" s="612">
        <f>SUM(AQ47*AQ48)</f>
        <v>0</v>
      </c>
      <c r="AS48" s="410"/>
      <c r="AT48" s="327"/>
      <c r="AU48" s="613">
        <f>SUM(AT47*AT48)</f>
        <v>0</v>
      </c>
      <c r="AV48" s="792"/>
      <c r="AW48" s="792">
        <f>SUM(AV47*AV48)</f>
        <v>0</v>
      </c>
      <c r="AX48" s="785"/>
      <c r="AY48" s="411">
        <f>SUM(AX47*AX48)</f>
        <v>0</v>
      </c>
      <c r="AZ48" s="595"/>
      <c r="BA48" s="412"/>
      <c r="BB48" s="612">
        <f>SUM(BA47*BA48)</f>
        <v>0</v>
      </c>
      <c r="BC48" s="410"/>
      <c r="BD48" s="327"/>
      <c r="BE48" s="613">
        <f>SUM(BD47*BD48)</f>
        <v>0</v>
      </c>
      <c r="BF48" s="792"/>
      <c r="BG48" s="792">
        <f>SUM(BF47*BF48)</f>
        <v>0</v>
      </c>
      <c r="BH48" s="785"/>
      <c r="BI48" s="411">
        <f>SUM(BH47*BH48)</f>
        <v>0</v>
      </c>
      <c r="BJ48" s="595"/>
      <c r="BK48" s="412"/>
      <c r="BL48" s="612">
        <f>SUM(BK47*BK48)</f>
        <v>0</v>
      </c>
      <c r="BM48" s="410"/>
      <c r="BN48" s="327"/>
      <c r="BO48" s="613">
        <f>SUM(BN47*BN48)</f>
        <v>0</v>
      </c>
      <c r="BP48" s="792"/>
      <c r="BQ48" s="792">
        <f>SUM(BP47*BP48)</f>
        <v>0</v>
      </c>
      <c r="BR48" s="785"/>
      <c r="BS48" s="411">
        <f>SUM(BR47*BR48)</f>
        <v>0</v>
      </c>
      <c r="BT48" s="595"/>
      <c r="BU48" s="412"/>
      <c r="BV48" s="612">
        <f>SUM(BU47*BU48)</f>
        <v>0</v>
      </c>
      <c r="BW48" s="410"/>
      <c r="BX48" s="327"/>
      <c r="BY48" s="613">
        <f>SUM(BX47*BX48)</f>
        <v>0</v>
      </c>
      <c r="BZ48" s="792"/>
      <c r="CA48" s="792">
        <f>SUM(BZ47*BZ48)</f>
        <v>0</v>
      </c>
      <c r="CB48" s="785"/>
      <c r="CC48" s="411">
        <f>SUM(CB47*CB48)</f>
        <v>0</v>
      </c>
      <c r="CD48" s="595"/>
    </row>
    <row r="49" spans="1:82" ht="21" x14ac:dyDescent="0.3">
      <c r="A49" s="461"/>
      <c r="B49" s="901" t="s">
        <v>23</v>
      </c>
      <c r="C49" s="921"/>
      <c r="D49" s="922">
        <f>SUM(D48*C49)</f>
        <v>0</v>
      </c>
      <c r="E49" s="923"/>
      <c r="F49" s="924"/>
      <c r="G49" s="947">
        <f>SUM(G48*F49)</f>
        <v>0</v>
      </c>
      <c r="H49" s="948"/>
      <c r="I49" s="948">
        <f>SUM(I48*H49)</f>
        <v>0</v>
      </c>
      <c r="J49" s="926"/>
      <c r="K49" s="411">
        <f>SUM(K48*J49)</f>
        <v>0</v>
      </c>
      <c r="L49" s="411"/>
      <c r="M49" s="412"/>
      <c r="N49" s="612">
        <f>SUM(N48*M49)</f>
        <v>0</v>
      </c>
      <c r="O49" s="410"/>
      <c r="P49" s="327"/>
      <c r="Q49" s="613">
        <f>SUM(Q48*P49)</f>
        <v>0</v>
      </c>
      <c r="R49" s="792"/>
      <c r="S49" s="792">
        <f>SUM(S48*R49)</f>
        <v>0</v>
      </c>
      <c r="T49" s="785"/>
      <c r="U49" s="411">
        <f>SUM(U48*T49)</f>
        <v>0</v>
      </c>
      <c r="V49" s="595"/>
      <c r="W49" s="412"/>
      <c r="X49" s="612">
        <f>SUM(X48*W49)</f>
        <v>0</v>
      </c>
      <c r="Y49" s="410"/>
      <c r="Z49" s="327"/>
      <c r="AA49" s="613">
        <f>SUM(AA48*Z49)</f>
        <v>0</v>
      </c>
      <c r="AB49" s="792"/>
      <c r="AC49" s="792">
        <f>SUM(AC48*AB49)</f>
        <v>0</v>
      </c>
      <c r="AD49" s="785"/>
      <c r="AE49" s="411">
        <f>SUM(AE48*AD49)</f>
        <v>0</v>
      </c>
      <c r="AF49" s="595"/>
      <c r="AG49" s="412"/>
      <c r="AH49" s="612">
        <f>SUM(AH48*AG49)</f>
        <v>0</v>
      </c>
      <c r="AI49" s="410"/>
      <c r="AJ49" s="327"/>
      <c r="AK49" s="613">
        <f>SUM(AK48*AJ49)</f>
        <v>0</v>
      </c>
      <c r="AL49" s="792"/>
      <c r="AM49" s="792">
        <f>SUM(AM48*AL49)</f>
        <v>0</v>
      </c>
      <c r="AN49" s="785"/>
      <c r="AO49" s="411">
        <f>SUM(AO48*AN49)</f>
        <v>0</v>
      </c>
      <c r="AP49" s="595"/>
      <c r="AQ49" s="412"/>
      <c r="AR49" s="612">
        <f>SUM(AR48*AQ49)</f>
        <v>0</v>
      </c>
      <c r="AS49" s="410"/>
      <c r="AT49" s="327"/>
      <c r="AU49" s="613">
        <f>SUM(AU48*AT49)</f>
        <v>0</v>
      </c>
      <c r="AV49" s="792"/>
      <c r="AW49" s="792">
        <f>SUM(AW48*AV49)</f>
        <v>0</v>
      </c>
      <c r="AX49" s="785"/>
      <c r="AY49" s="411">
        <f>SUM(AY48*AX49)</f>
        <v>0</v>
      </c>
      <c r="AZ49" s="595"/>
      <c r="BA49" s="412"/>
      <c r="BB49" s="612">
        <f>SUM(BB48*BA49)</f>
        <v>0</v>
      </c>
      <c r="BC49" s="410"/>
      <c r="BD49" s="327"/>
      <c r="BE49" s="613">
        <f>SUM(BE48*BD49)</f>
        <v>0</v>
      </c>
      <c r="BF49" s="792"/>
      <c r="BG49" s="792">
        <f>SUM(BG48*BF49)</f>
        <v>0</v>
      </c>
      <c r="BH49" s="785"/>
      <c r="BI49" s="411">
        <f>SUM(BI48*BH49)</f>
        <v>0</v>
      </c>
      <c r="BJ49" s="595"/>
      <c r="BK49" s="412"/>
      <c r="BL49" s="612">
        <f>SUM(BL48*BK49)</f>
        <v>0</v>
      </c>
      <c r="BM49" s="410"/>
      <c r="BN49" s="327"/>
      <c r="BO49" s="613">
        <f>SUM(BO48*BN49)</f>
        <v>0</v>
      </c>
      <c r="BP49" s="792"/>
      <c r="BQ49" s="792">
        <f>SUM(BQ48*BP49)</f>
        <v>0</v>
      </c>
      <c r="BR49" s="785"/>
      <c r="BS49" s="411">
        <f>SUM(BS48*BR49)</f>
        <v>0</v>
      </c>
      <c r="BT49" s="595"/>
      <c r="BU49" s="412"/>
      <c r="BV49" s="612">
        <f>SUM(BV48*BU49)</f>
        <v>0</v>
      </c>
      <c r="BW49" s="410"/>
      <c r="BX49" s="327"/>
      <c r="BY49" s="613">
        <f>SUM(BY48*BX49)</f>
        <v>0</v>
      </c>
      <c r="BZ49" s="792"/>
      <c r="CA49" s="792">
        <f>SUM(CA48*BZ49)</f>
        <v>0</v>
      </c>
      <c r="CB49" s="785"/>
      <c r="CC49" s="411">
        <f>SUM(CC48*CB49)</f>
        <v>0</v>
      </c>
      <c r="CD49" s="595"/>
    </row>
    <row r="50" spans="1:82" ht="21" x14ac:dyDescent="0.3">
      <c r="A50" s="461"/>
      <c r="B50" s="902" t="s">
        <v>24</v>
      </c>
      <c r="C50" s="927"/>
      <c r="D50" s="917">
        <f>SUM(C50*D49)</f>
        <v>0</v>
      </c>
      <c r="E50" s="928"/>
      <c r="F50" s="929"/>
      <c r="G50" s="940">
        <f>SUM(F50*G49)</f>
        <v>0</v>
      </c>
      <c r="H50" s="949"/>
      <c r="I50" s="1107">
        <f>SUM(H50*I49)</f>
        <v>0</v>
      </c>
      <c r="J50" s="930"/>
      <c r="K50" s="331">
        <f>SUM(J50*K49)</f>
        <v>0</v>
      </c>
      <c r="L50" s="331"/>
      <c r="M50" s="332"/>
      <c r="N50" s="614">
        <f>SUM(M50*N49)</f>
        <v>0</v>
      </c>
      <c r="O50" s="413"/>
      <c r="P50" s="329"/>
      <c r="Q50" s="615">
        <f>SUM(P50*Q49)</f>
        <v>0</v>
      </c>
      <c r="R50" s="793"/>
      <c r="S50" s="793">
        <f>SUM(R50*S49)</f>
        <v>0</v>
      </c>
      <c r="T50" s="786"/>
      <c r="U50" s="331">
        <f>SUM(T50*U49)</f>
        <v>0</v>
      </c>
      <c r="V50" s="595"/>
      <c r="W50" s="332"/>
      <c r="X50" s="614">
        <f>SUM(W50*X49)</f>
        <v>0</v>
      </c>
      <c r="Y50" s="413"/>
      <c r="Z50" s="329"/>
      <c r="AA50" s="615">
        <f>SUM(Z50*AA49)</f>
        <v>0</v>
      </c>
      <c r="AB50" s="793"/>
      <c r="AC50" s="793">
        <f>SUM(AB50*AC49)</f>
        <v>0</v>
      </c>
      <c r="AD50" s="786"/>
      <c r="AE50" s="331">
        <f>SUM(AD50*AE49)</f>
        <v>0</v>
      </c>
      <c r="AF50" s="595"/>
      <c r="AG50" s="332"/>
      <c r="AH50" s="614">
        <f>SUM(AG50*AH49)</f>
        <v>0</v>
      </c>
      <c r="AI50" s="413"/>
      <c r="AJ50" s="329"/>
      <c r="AK50" s="615">
        <f>SUM(AJ50*AK49)</f>
        <v>0</v>
      </c>
      <c r="AL50" s="793"/>
      <c r="AM50" s="793">
        <f>SUM(AL50*AM49)</f>
        <v>0</v>
      </c>
      <c r="AN50" s="786"/>
      <c r="AO50" s="331">
        <f>SUM(AN50*AO49)</f>
        <v>0</v>
      </c>
      <c r="AP50" s="595"/>
      <c r="AQ50" s="332"/>
      <c r="AR50" s="614">
        <f>SUM(AQ50*AR49)</f>
        <v>0</v>
      </c>
      <c r="AS50" s="413"/>
      <c r="AT50" s="329"/>
      <c r="AU50" s="615">
        <f>SUM(AT50*AU49)</f>
        <v>0</v>
      </c>
      <c r="AV50" s="793"/>
      <c r="AW50" s="793">
        <f>SUM(AV50*AW49)</f>
        <v>0</v>
      </c>
      <c r="AX50" s="786"/>
      <c r="AY50" s="331">
        <f>SUM(AX50*AY49)</f>
        <v>0</v>
      </c>
      <c r="AZ50" s="595"/>
      <c r="BA50" s="332"/>
      <c r="BB50" s="614">
        <f>SUM(BA50*BB49)</f>
        <v>0</v>
      </c>
      <c r="BC50" s="413"/>
      <c r="BD50" s="329"/>
      <c r="BE50" s="615">
        <f>SUM(BD50*BE49)</f>
        <v>0</v>
      </c>
      <c r="BF50" s="793"/>
      <c r="BG50" s="793">
        <f>SUM(BF50*BG49)</f>
        <v>0</v>
      </c>
      <c r="BH50" s="786"/>
      <c r="BI50" s="331">
        <f>SUM(BH50*BI49)</f>
        <v>0</v>
      </c>
      <c r="BJ50" s="595"/>
      <c r="BK50" s="332"/>
      <c r="BL50" s="614">
        <f>SUM(BK50*BL49)</f>
        <v>0</v>
      </c>
      <c r="BM50" s="413"/>
      <c r="BN50" s="329"/>
      <c r="BO50" s="615">
        <f>SUM(BN50*BO49)</f>
        <v>0</v>
      </c>
      <c r="BP50" s="793"/>
      <c r="BQ50" s="793">
        <f>SUM(BP50*BQ49)</f>
        <v>0</v>
      </c>
      <c r="BR50" s="786"/>
      <c r="BS50" s="331">
        <f>SUM(BR50*BS49)</f>
        <v>0</v>
      </c>
      <c r="BT50" s="595"/>
      <c r="BU50" s="332"/>
      <c r="BV50" s="614">
        <f>SUM(BU50*BV49)</f>
        <v>0</v>
      </c>
      <c r="BW50" s="413"/>
      <c r="BX50" s="329"/>
      <c r="BY50" s="615">
        <f>SUM(BX50*BY49)</f>
        <v>0</v>
      </c>
      <c r="BZ50" s="793"/>
      <c r="CA50" s="793">
        <f>SUM(BZ50*CA49)</f>
        <v>0</v>
      </c>
      <c r="CB50" s="786"/>
      <c r="CC50" s="331">
        <f>SUM(CB50*CC49)</f>
        <v>0</v>
      </c>
      <c r="CD50" s="595"/>
    </row>
    <row r="51" spans="1:82" ht="21" x14ac:dyDescent="0.3">
      <c r="A51" s="461"/>
      <c r="B51" s="671" t="s">
        <v>25</v>
      </c>
      <c r="C51" s="414">
        <f>ROUND(SUM(D49:D50),2)</f>
        <v>0</v>
      </c>
      <c r="D51" s="616"/>
      <c r="E51" s="617"/>
      <c r="F51" s="414">
        <f>ROUND(SUM(G49:G50),2)</f>
        <v>0</v>
      </c>
      <c r="G51" s="619"/>
      <c r="H51" s="794">
        <f>ROUND(SUM(I49:I50),2)</f>
        <v>0</v>
      </c>
      <c r="I51" s="794"/>
      <c r="J51" s="350">
        <f>ROUND(SUM(K49:K50),2)</f>
        <v>0</v>
      </c>
      <c r="K51" s="325"/>
      <c r="L51" s="325"/>
      <c r="M51" s="415">
        <f>ROUND(SUM(N49:N50),2)</f>
        <v>0</v>
      </c>
      <c r="N51" s="616"/>
      <c r="O51" s="617"/>
      <c r="P51" s="414">
        <f>ROUND(SUM(Q49:Q50),2)</f>
        <v>0</v>
      </c>
      <c r="Q51" s="619"/>
      <c r="R51" s="794">
        <f>ROUND(SUM(S49:S50),2)</f>
        <v>0</v>
      </c>
      <c r="S51" s="794"/>
      <c r="T51" s="350">
        <f>ROUND(SUM(U49:U50),2)</f>
        <v>0</v>
      </c>
      <c r="U51" s="325"/>
      <c r="V51" s="595"/>
      <c r="W51" s="415">
        <f>ROUND(SUM(X49:X50),2)</f>
        <v>0</v>
      </c>
      <c r="X51" s="616"/>
      <c r="Y51" s="617"/>
      <c r="Z51" s="414">
        <f>ROUND(SUM(AA49:AA50),2)</f>
        <v>0</v>
      </c>
      <c r="AA51" s="619"/>
      <c r="AB51" s="794">
        <f>ROUND(SUM(AC49:AC50),2)</f>
        <v>0</v>
      </c>
      <c r="AC51" s="794"/>
      <c r="AD51" s="350">
        <f>ROUND(SUM(AE49:AE50),2)</f>
        <v>0</v>
      </c>
      <c r="AE51" s="325"/>
      <c r="AF51" s="595"/>
      <c r="AG51" s="415">
        <f>ROUND(SUM(AH49:AH50),2)</f>
        <v>0</v>
      </c>
      <c r="AH51" s="616"/>
      <c r="AI51" s="617"/>
      <c r="AJ51" s="414">
        <f>ROUND(SUM(AK49:AK50),2)</f>
        <v>0</v>
      </c>
      <c r="AK51" s="619"/>
      <c r="AL51" s="794">
        <f>ROUND(SUM(AM49:AM50),2)</f>
        <v>0</v>
      </c>
      <c r="AM51" s="794"/>
      <c r="AN51" s="350">
        <f>ROUND(SUM(AO49:AO50),2)</f>
        <v>0</v>
      </c>
      <c r="AO51" s="325"/>
      <c r="AP51" s="595"/>
      <c r="AQ51" s="415">
        <f>ROUND(SUM(AR49:AR50),2)</f>
        <v>0</v>
      </c>
      <c r="AR51" s="616"/>
      <c r="AS51" s="617"/>
      <c r="AT51" s="414">
        <f>ROUND(SUM(AU49:AU50),2)</f>
        <v>0</v>
      </c>
      <c r="AU51" s="619"/>
      <c r="AV51" s="794">
        <f>ROUND(SUM(AW49:AW50),2)</f>
        <v>0</v>
      </c>
      <c r="AW51" s="794"/>
      <c r="AX51" s="350">
        <f>ROUND(SUM(AY49:AY50),2)</f>
        <v>0</v>
      </c>
      <c r="AY51" s="325"/>
      <c r="AZ51" s="595"/>
      <c r="BA51" s="415">
        <f>ROUND(SUM(BB49:BB50),2)</f>
        <v>0</v>
      </c>
      <c r="BB51" s="616"/>
      <c r="BC51" s="617"/>
      <c r="BD51" s="414">
        <f>ROUND(SUM(BE49:BE50),2)</f>
        <v>0</v>
      </c>
      <c r="BE51" s="619"/>
      <c r="BF51" s="794">
        <f>ROUND(SUM(BG49:BG50),2)</f>
        <v>0</v>
      </c>
      <c r="BG51" s="794"/>
      <c r="BH51" s="350">
        <f>ROUND(SUM(BI49:BI50),2)</f>
        <v>0</v>
      </c>
      <c r="BI51" s="325"/>
      <c r="BJ51" s="595"/>
      <c r="BK51" s="415">
        <f>ROUND(SUM(BL49:BL50),2)</f>
        <v>0</v>
      </c>
      <c r="BL51" s="616"/>
      <c r="BM51" s="617"/>
      <c r="BN51" s="414">
        <f>ROUND(SUM(BO49:BO50),2)</f>
        <v>0</v>
      </c>
      <c r="BO51" s="619"/>
      <c r="BP51" s="794">
        <f>ROUND(SUM(BQ49:BQ50),2)</f>
        <v>0</v>
      </c>
      <c r="BQ51" s="794"/>
      <c r="BR51" s="350">
        <f>ROUND(SUM(BS49:BS50),2)</f>
        <v>0</v>
      </c>
      <c r="BS51" s="325"/>
      <c r="BT51" s="595"/>
      <c r="BU51" s="415">
        <f>ROUND(SUM(BV49:BV50),2)</f>
        <v>0</v>
      </c>
      <c r="BV51" s="616"/>
      <c r="BW51" s="617"/>
      <c r="BX51" s="414">
        <f>ROUND(SUM(BY49:BY50),2)</f>
        <v>0</v>
      </c>
      <c r="BY51" s="619"/>
      <c r="BZ51" s="794">
        <f>ROUND(SUM(CA49:CA50),2)</f>
        <v>0</v>
      </c>
      <c r="CA51" s="794"/>
      <c r="CB51" s="350">
        <f>ROUND(SUM(CC49:CC50),2)</f>
        <v>0</v>
      </c>
      <c r="CC51" s="325"/>
      <c r="CD51" s="595"/>
    </row>
    <row r="52" spans="1:82" ht="21" x14ac:dyDescent="0.3">
      <c r="A52" s="461"/>
      <c r="B52" s="903" t="s">
        <v>38</v>
      </c>
      <c r="C52" s="931"/>
      <c r="D52" s="917"/>
      <c r="E52" s="932"/>
      <c r="F52" s="933"/>
      <c r="G52" s="940"/>
      <c r="H52" s="938"/>
      <c r="I52" s="1107"/>
      <c r="J52" s="934"/>
      <c r="K52" s="418"/>
      <c r="L52" s="418"/>
      <c r="M52" s="419"/>
      <c r="N52" s="620"/>
      <c r="O52" s="416"/>
      <c r="P52" s="417"/>
      <c r="Q52" s="621"/>
      <c r="R52" s="790"/>
      <c r="S52" s="790"/>
      <c r="T52" s="787"/>
      <c r="U52" s="418"/>
      <c r="V52" s="595"/>
      <c r="W52" s="419"/>
      <c r="X52" s="620"/>
      <c r="Y52" s="416"/>
      <c r="Z52" s="417"/>
      <c r="AA52" s="621"/>
      <c r="AB52" s="790"/>
      <c r="AC52" s="790"/>
      <c r="AD52" s="787"/>
      <c r="AE52" s="418"/>
      <c r="AF52" s="595"/>
      <c r="AG52" s="419"/>
      <c r="AH52" s="620"/>
      <c r="AI52" s="416"/>
      <c r="AJ52" s="417"/>
      <c r="AK52" s="621"/>
      <c r="AL52" s="790"/>
      <c r="AM52" s="790"/>
      <c r="AN52" s="787"/>
      <c r="AO52" s="418"/>
      <c r="AP52" s="595"/>
      <c r="AQ52" s="419"/>
      <c r="AR52" s="620"/>
      <c r="AS52" s="416"/>
      <c r="AT52" s="417"/>
      <c r="AU52" s="621"/>
      <c r="AV52" s="790"/>
      <c r="AW52" s="790"/>
      <c r="AX52" s="787"/>
      <c r="AY52" s="418"/>
      <c r="AZ52" s="595"/>
      <c r="BA52" s="419"/>
      <c r="BB52" s="620"/>
      <c r="BC52" s="416"/>
      <c r="BD52" s="417"/>
      <c r="BE52" s="621"/>
      <c r="BF52" s="790"/>
      <c r="BG52" s="790"/>
      <c r="BH52" s="787"/>
      <c r="BI52" s="418"/>
      <c r="BJ52" s="595"/>
      <c r="BK52" s="419"/>
      <c r="BL52" s="620"/>
      <c r="BM52" s="416"/>
      <c r="BN52" s="417"/>
      <c r="BO52" s="621"/>
      <c r="BP52" s="790"/>
      <c r="BQ52" s="790"/>
      <c r="BR52" s="787"/>
      <c r="BS52" s="418"/>
      <c r="BT52" s="595"/>
      <c r="BU52" s="419"/>
      <c r="BV52" s="620"/>
      <c r="BW52" s="416"/>
      <c r="BX52" s="417"/>
      <c r="BY52" s="621"/>
      <c r="BZ52" s="790"/>
      <c r="CA52" s="790"/>
      <c r="CB52" s="787"/>
      <c r="CC52" s="418"/>
      <c r="CD52" s="595"/>
    </row>
    <row r="53" spans="1:82" ht="21" x14ac:dyDescent="0.3">
      <c r="A53" s="461"/>
      <c r="B53" s="904" t="s">
        <v>27</v>
      </c>
      <c r="C53" s="1038"/>
      <c r="D53" s="917">
        <f>SUM(C53*C51)</f>
        <v>0</v>
      </c>
      <c r="E53" s="1039"/>
      <c r="F53" s="1040"/>
      <c r="G53" s="1106">
        <f>SUM(F53*F51)</f>
        <v>0</v>
      </c>
      <c r="H53" s="1041"/>
      <c r="I53" s="1107">
        <f>SUM(H53*H51)</f>
        <v>0</v>
      </c>
      <c r="J53" s="1037"/>
      <c r="K53" s="337">
        <f>SUM(J53*J51)</f>
        <v>0</v>
      </c>
      <c r="L53" s="337"/>
      <c r="M53" s="338"/>
      <c r="N53" s="622">
        <f>SUM(M53*M51)</f>
        <v>0</v>
      </c>
      <c r="O53" s="420"/>
      <c r="P53" s="335"/>
      <c r="Q53" s="337">
        <f>SUM(P53*P51)</f>
        <v>0</v>
      </c>
      <c r="R53" s="795"/>
      <c r="S53" s="795">
        <f>SUM(R53*R51)</f>
        <v>0</v>
      </c>
      <c r="T53" s="788"/>
      <c r="U53" s="337">
        <f>SUM(T53*T51)</f>
        <v>0</v>
      </c>
      <c r="V53" s="595"/>
      <c r="W53" s="338"/>
      <c r="X53" s="622">
        <f>SUM(W53*W51)</f>
        <v>0</v>
      </c>
      <c r="Y53" s="420"/>
      <c r="Z53" s="335"/>
      <c r="AA53" s="337">
        <f>SUM(Z53*Z51)</f>
        <v>0</v>
      </c>
      <c r="AB53" s="795"/>
      <c r="AC53" s="795">
        <f>SUM(AB53*AB51)</f>
        <v>0</v>
      </c>
      <c r="AD53" s="788"/>
      <c r="AE53" s="337">
        <f>SUM(AD53*AD51)</f>
        <v>0</v>
      </c>
      <c r="AF53" s="595"/>
      <c r="AG53" s="338"/>
      <c r="AH53" s="622">
        <f>SUM(AG53*AG51)</f>
        <v>0</v>
      </c>
      <c r="AI53" s="420"/>
      <c r="AJ53" s="335"/>
      <c r="AK53" s="337">
        <f>SUM(AJ53*AJ51)</f>
        <v>0</v>
      </c>
      <c r="AL53" s="795"/>
      <c r="AM53" s="795">
        <f>SUM(AL53*AL51)</f>
        <v>0</v>
      </c>
      <c r="AN53" s="788"/>
      <c r="AO53" s="337">
        <f>SUM(AN53*AN51)</f>
        <v>0</v>
      </c>
      <c r="AP53" s="595"/>
      <c r="AQ53" s="338"/>
      <c r="AR53" s="622">
        <f>SUM(AQ53*AQ51)</f>
        <v>0</v>
      </c>
      <c r="AS53" s="420"/>
      <c r="AT53" s="335"/>
      <c r="AU53" s="337">
        <f>SUM(AT53*AT51)</f>
        <v>0</v>
      </c>
      <c r="AV53" s="795"/>
      <c r="AW53" s="795">
        <f>SUM(AV53*AV51)</f>
        <v>0</v>
      </c>
      <c r="AX53" s="788"/>
      <c r="AY53" s="337">
        <f>SUM(AX53*AX51)</f>
        <v>0</v>
      </c>
      <c r="AZ53" s="595"/>
      <c r="BA53" s="338"/>
      <c r="BB53" s="622">
        <f>SUM(BA53*BA51)</f>
        <v>0</v>
      </c>
      <c r="BC53" s="420"/>
      <c r="BD53" s="335"/>
      <c r="BE53" s="337">
        <f>SUM(BD53*BD51)</f>
        <v>0</v>
      </c>
      <c r="BF53" s="795"/>
      <c r="BG53" s="795">
        <f>SUM(BF53*BF51)</f>
        <v>0</v>
      </c>
      <c r="BH53" s="788"/>
      <c r="BI53" s="337">
        <f>SUM(BH53*BH51)</f>
        <v>0</v>
      </c>
      <c r="BJ53" s="595"/>
      <c r="BK53" s="338"/>
      <c r="BL53" s="622">
        <f>SUM(BK53*BK51)</f>
        <v>0</v>
      </c>
      <c r="BM53" s="420"/>
      <c r="BN53" s="335"/>
      <c r="BO53" s="337">
        <f>SUM(BN53*BN51)</f>
        <v>0</v>
      </c>
      <c r="BP53" s="795"/>
      <c r="BQ53" s="795">
        <f>SUM(BP53*BP51)</f>
        <v>0</v>
      </c>
      <c r="BR53" s="788"/>
      <c r="BS53" s="337">
        <f>SUM(BR53*BR51)</f>
        <v>0</v>
      </c>
      <c r="BT53" s="595"/>
      <c r="BU53" s="338"/>
      <c r="BV53" s="622">
        <f>SUM(BU53*BU51)</f>
        <v>0</v>
      </c>
      <c r="BW53" s="420"/>
      <c r="BX53" s="335"/>
      <c r="BY53" s="337">
        <f>SUM(BX53*BX51)</f>
        <v>0</v>
      </c>
      <c r="BZ53" s="795"/>
      <c r="CA53" s="795">
        <f>SUM(BZ53*BZ51)</f>
        <v>0</v>
      </c>
      <c r="CB53" s="788"/>
      <c r="CC53" s="337">
        <f>SUM(CB53*CB51)</f>
        <v>0</v>
      </c>
      <c r="CD53" s="595"/>
    </row>
    <row r="54" spans="1:82" ht="21" x14ac:dyDescent="0.3">
      <c r="A54" s="461"/>
      <c r="B54" s="486" t="s">
        <v>28</v>
      </c>
      <c r="C54" s="1042"/>
      <c r="D54" s="917">
        <f>SUM(C54*C51)</f>
        <v>0</v>
      </c>
      <c r="E54" s="1039"/>
      <c r="F54" s="1043"/>
      <c r="G54" s="1106">
        <f>SUM(F54*F51)</f>
        <v>0</v>
      </c>
      <c r="H54" s="1041"/>
      <c r="I54" s="1107">
        <f>SUM(H54*H51)</f>
        <v>0</v>
      </c>
      <c r="J54" s="1037"/>
      <c r="K54" s="337">
        <f>SUM(J54*J51)</f>
        <v>0</v>
      </c>
      <c r="L54" s="337"/>
      <c r="M54" s="339"/>
      <c r="N54" s="622">
        <f>SUM(M54*M51)</f>
        <v>0</v>
      </c>
      <c r="O54" s="420"/>
      <c r="P54" s="623"/>
      <c r="Q54" s="337">
        <f>SUM(P54*P51)</f>
        <v>0</v>
      </c>
      <c r="R54" s="795"/>
      <c r="S54" s="795">
        <f>SUM(R54*R51)</f>
        <v>0</v>
      </c>
      <c r="T54" s="788"/>
      <c r="U54" s="337">
        <f>SUM(T54*T51)</f>
        <v>0</v>
      </c>
      <c r="V54" s="595"/>
      <c r="W54" s="339"/>
      <c r="X54" s="622">
        <f>SUM(W54*W51)</f>
        <v>0</v>
      </c>
      <c r="Y54" s="420"/>
      <c r="Z54" s="623"/>
      <c r="AA54" s="337">
        <f>SUM(Z54*Z51)</f>
        <v>0</v>
      </c>
      <c r="AB54" s="795"/>
      <c r="AC54" s="795">
        <f>SUM(AB54*AB51)</f>
        <v>0</v>
      </c>
      <c r="AD54" s="788"/>
      <c r="AE54" s="337">
        <f>SUM(AD54*AD51)</f>
        <v>0</v>
      </c>
      <c r="AF54" s="595"/>
      <c r="AG54" s="339"/>
      <c r="AH54" s="622">
        <f>SUM(AG54*AG51)</f>
        <v>0</v>
      </c>
      <c r="AI54" s="420"/>
      <c r="AJ54" s="623"/>
      <c r="AK54" s="337">
        <f>SUM(AJ54*AJ51)</f>
        <v>0</v>
      </c>
      <c r="AL54" s="795"/>
      <c r="AM54" s="795">
        <f>SUM(AL54*AL51)</f>
        <v>0</v>
      </c>
      <c r="AN54" s="788"/>
      <c r="AO54" s="337">
        <f>SUM(AN54*AN51)</f>
        <v>0</v>
      </c>
      <c r="AP54" s="595"/>
      <c r="AQ54" s="339"/>
      <c r="AR54" s="622">
        <f>SUM(AQ54*AQ51)</f>
        <v>0</v>
      </c>
      <c r="AS54" s="420"/>
      <c r="AT54" s="623"/>
      <c r="AU54" s="337">
        <f>SUM(AT54*AT51)</f>
        <v>0</v>
      </c>
      <c r="AV54" s="795"/>
      <c r="AW54" s="795">
        <f>SUM(AV54*AV51)</f>
        <v>0</v>
      </c>
      <c r="AX54" s="788"/>
      <c r="AY54" s="337">
        <f>SUM(AX54*AX51)</f>
        <v>0</v>
      </c>
      <c r="AZ54" s="595"/>
      <c r="BA54" s="339"/>
      <c r="BB54" s="622">
        <f>SUM(BA54*BA51)</f>
        <v>0</v>
      </c>
      <c r="BC54" s="420"/>
      <c r="BD54" s="623"/>
      <c r="BE54" s="337">
        <f>SUM(BD54*BD51)</f>
        <v>0</v>
      </c>
      <c r="BF54" s="795"/>
      <c r="BG54" s="795">
        <f>SUM(BF54*BF51)</f>
        <v>0</v>
      </c>
      <c r="BH54" s="788"/>
      <c r="BI54" s="337">
        <f>SUM(BH54*BH51)</f>
        <v>0</v>
      </c>
      <c r="BJ54" s="595"/>
      <c r="BK54" s="339"/>
      <c r="BL54" s="622">
        <f>SUM(BK54*BK51)</f>
        <v>0</v>
      </c>
      <c r="BM54" s="420"/>
      <c r="BN54" s="623"/>
      <c r="BO54" s="337">
        <f>SUM(BN54*BN51)</f>
        <v>0</v>
      </c>
      <c r="BP54" s="795"/>
      <c r="BQ54" s="795">
        <f>SUM(BP54*BP51)</f>
        <v>0</v>
      </c>
      <c r="BR54" s="788"/>
      <c r="BS54" s="337">
        <f>SUM(BR54*BR51)</f>
        <v>0</v>
      </c>
      <c r="BT54" s="595"/>
      <c r="BU54" s="339"/>
      <c r="BV54" s="622">
        <f>SUM(BU54*BU51)</f>
        <v>0</v>
      </c>
      <c r="BW54" s="420"/>
      <c r="BX54" s="623"/>
      <c r="BY54" s="337">
        <f>SUM(BX54*BX51)</f>
        <v>0</v>
      </c>
      <c r="BZ54" s="795"/>
      <c r="CA54" s="795">
        <f>SUM(BZ54*BZ51)</f>
        <v>0</v>
      </c>
      <c r="CB54" s="788"/>
      <c r="CC54" s="337">
        <f>SUM(CB54*CB51)</f>
        <v>0</v>
      </c>
      <c r="CD54" s="595"/>
    </row>
    <row r="55" spans="1:82" ht="21" x14ac:dyDescent="0.3">
      <c r="A55" s="461"/>
      <c r="B55" s="905" t="s">
        <v>25</v>
      </c>
      <c r="C55" s="421">
        <f>ROUND(SUM(D53:D54),2)</f>
        <v>0</v>
      </c>
      <c r="D55" s="422"/>
      <c r="E55" s="617"/>
      <c r="F55" s="421">
        <f>ROUND(SUM(G53:G54),2)</f>
        <v>0</v>
      </c>
      <c r="G55" s="424">
        <f t="shared" ref="G55" si="3">ROUND(SUM(H53:H54),2)</f>
        <v>0</v>
      </c>
      <c r="H55" s="340">
        <f>ROUND(SUM(I53:I54),2)</f>
        <v>0</v>
      </c>
      <c r="I55" s="340">
        <f t="shared" ref="I55" si="4">ROUND(SUM(J53:J54),2)</f>
        <v>0</v>
      </c>
      <c r="J55" s="350">
        <f>ROUND(SUM(K53:K54),2)</f>
        <v>0</v>
      </c>
      <c r="K55" s="325">
        <f>ROUND(SUM(L53:L54),2)</f>
        <v>0</v>
      </c>
      <c r="L55" s="325"/>
      <c r="M55" s="423">
        <f>ROUND(SUM(N53:N54),2)</f>
        <v>0</v>
      </c>
      <c r="N55" s="422"/>
      <c r="O55" s="617"/>
      <c r="P55" s="421">
        <f>ROUND(SUM(Q53:Q54),2)</f>
        <v>0</v>
      </c>
      <c r="Q55" s="424">
        <f>ROUND(SUM(T53:T54),2)</f>
        <v>0</v>
      </c>
      <c r="R55" s="340">
        <f>ROUND(SUM(S53:S54),2)</f>
        <v>0</v>
      </c>
      <c r="S55" s="340">
        <f>ROUND(SUM(V53:V54),2)</f>
        <v>0</v>
      </c>
      <c r="T55" s="350">
        <f>ROUND(SUM(U53:U54),2)</f>
        <v>0</v>
      </c>
      <c r="U55" s="325">
        <f>ROUND(SUM(V53:V54),2)</f>
        <v>0</v>
      </c>
      <c r="V55" s="595"/>
      <c r="W55" s="423">
        <f>ROUND(SUM(X53:X54),2)</f>
        <v>0</v>
      </c>
      <c r="X55" s="422"/>
      <c r="Y55" s="617"/>
      <c r="Z55" s="421">
        <f>ROUND(SUM(AA53:AA54),2)</f>
        <v>0</v>
      </c>
      <c r="AA55" s="424">
        <f>ROUND(SUM(AD53:AD54),2)</f>
        <v>0</v>
      </c>
      <c r="AB55" s="340">
        <f>ROUND(SUM(AC53:AC54),2)</f>
        <v>0</v>
      </c>
      <c r="AC55" s="340">
        <f>ROUND(SUM(AF53:AF54),2)</f>
        <v>0</v>
      </c>
      <c r="AD55" s="350">
        <f>ROUND(SUM(AE53:AE54),2)</f>
        <v>0</v>
      </c>
      <c r="AE55" s="325">
        <f>ROUND(SUM(AF53:AF54),2)</f>
        <v>0</v>
      </c>
      <c r="AF55" s="595"/>
      <c r="AG55" s="423">
        <f>ROUND(SUM(AH53:AH54),2)</f>
        <v>0</v>
      </c>
      <c r="AH55" s="422"/>
      <c r="AI55" s="617"/>
      <c r="AJ55" s="421">
        <f>ROUND(SUM(AK53:AK54),2)</f>
        <v>0</v>
      </c>
      <c r="AK55" s="424">
        <f>ROUND(SUM(AN53:AN54),2)</f>
        <v>0</v>
      </c>
      <c r="AL55" s="340">
        <f>ROUND(SUM(AM53:AM54),2)</f>
        <v>0</v>
      </c>
      <c r="AM55" s="340">
        <f>ROUND(SUM(AP53:AP54),2)</f>
        <v>0</v>
      </c>
      <c r="AN55" s="350">
        <f>ROUND(SUM(AO53:AO54),2)</f>
        <v>0</v>
      </c>
      <c r="AO55" s="325">
        <f>ROUND(SUM(AP53:AP54),2)</f>
        <v>0</v>
      </c>
      <c r="AP55" s="595"/>
      <c r="AQ55" s="423">
        <f>ROUND(SUM(AR53:AR54),2)</f>
        <v>0</v>
      </c>
      <c r="AR55" s="422"/>
      <c r="AS55" s="617"/>
      <c r="AT55" s="421">
        <f>ROUND(SUM(AU53:AU54),2)</f>
        <v>0</v>
      </c>
      <c r="AU55" s="424">
        <f>ROUND(SUM(AX53:AX54),2)</f>
        <v>0</v>
      </c>
      <c r="AV55" s="340">
        <f>ROUND(SUM(AW53:AW54),2)</f>
        <v>0</v>
      </c>
      <c r="AW55" s="340">
        <f>ROUND(SUM(AZ53:AZ54),2)</f>
        <v>0</v>
      </c>
      <c r="AX55" s="350">
        <f>ROUND(SUM(AY53:AY54),2)</f>
        <v>0</v>
      </c>
      <c r="AY55" s="325">
        <f>ROUND(SUM(AZ53:AZ54),2)</f>
        <v>0</v>
      </c>
      <c r="AZ55" s="595"/>
      <c r="BA55" s="423">
        <f>ROUND(SUM(BB53:BB54),2)</f>
        <v>0</v>
      </c>
      <c r="BB55" s="422"/>
      <c r="BC55" s="617"/>
      <c r="BD55" s="421">
        <f>ROUND(SUM(BE53:BE54),2)</f>
        <v>0</v>
      </c>
      <c r="BE55" s="424">
        <f>ROUND(SUM(BH53:BH54),2)</f>
        <v>0</v>
      </c>
      <c r="BF55" s="340">
        <f>ROUND(SUM(BG53:BG54),2)</f>
        <v>0</v>
      </c>
      <c r="BG55" s="340">
        <f>ROUND(SUM(BJ53:BJ54),2)</f>
        <v>0</v>
      </c>
      <c r="BH55" s="350">
        <f>ROUND(SUM(BI53:BI54),2)</f>
        <v>0</v>
      </c>
      <c r="BI55" s="325">
        <f>ROUND(SUM(BJ53:BJ54),2)</f>
        <v>0</v>
      </c>
      <c r="BJ55" s="595"/>
      <c r="BK55" s="423">
        <f>ROUND(SUM(BL53:BL54),2)</f>
        <v>0</v>
      </c>
      <c r="BL55" s="422"/>
      <c r="BM55" s="617"/>
      <c r="BN55" s="421">
        <f>ROUND(SUM(BO53:BO54),2)</f>
        <v>0</v>
      </c>
      <c r="BO55" s="424">
        <f>ROUND(SUM(BR53:BR54),2)</f>
        <v>0</v>
      </c>
      <c r="BP55" s="340">
        <f>ROUND(SUM(BQ53:BQ54),2)</f>
        <v>0</v>
      </c>
      <c r="BQ55" s="340">
        <f>ROUND(SUM(BT53:BT54),2)</f>
        <v>0</v>
      </c>
      <c r="BR55" s="350">
        <f>ROUND(SUM(BS53:BS54),2)</f>
        <v>0</v>
      </c>
      <c r="BS55" s="325">
        <f>ROUND(SUM(BT53:BT54),2)</f>
        <v>0</v>
      </c>
      <c r="BT55" s="595"/>
      <c r="BU55" s="423">
        <f>ROUND(SUM(BV53:BV54),2)</f>
        <v>0</v>
      </c>
      <c r="BV55" s="422"/>
      <c r="BW55" s="617"/>
      <c r="BX55" s="421">
        <f>ROUND(SUM(BY53:BY54),2)</f>
        <v>0</v>
      </c>
      <c r="BY55" s="424">
        <f>ROUND(SUM(CB53:CB54),2)</f>
        <v>0</v>
      </c>
      <c r="BZ55" s="340">
        <f>ROUND(SUM(CA53:CA54),2)</f>
        <v>0</v>
      </c>
      <c r="CA55" s="340">
        <f>ROUND(SUM(CD53:CD54),2)</f>
        <v>0</v>
      </c>
      <c r="CB55" s="350">
        <f>ROUND(SUM(CC53:CC54),2)</f>
        <v>0</v>
      </c>
      <c r="CC55" s="325">
        <f>ROUND(SUM(CD53:CD54),2)</f>
        <v>0</v>
      </c>
      <c r="CD55" s="595"/>
    </row>
    <row r="56" spans="1:82" ht="21" x14ac:dyDescent="0.3">
      <c r="A56" s="906"/>
      <c r="B56" s="907" t="s">
        <v>29</v>
      </c>
      <c r="C56" s="322"/>
      <c r="D56" s="624"/>
      <c r="E56" s="414">
        <f>SUM(C51,C55)</f>
        <v>0</v>
      </c>
      <c r="F56" s="421">
        <f>SUM(F55,F51)</f>
        <v>0</v>
      </c>
      <c r="G56" s="440"/>
      <c r="H56" s="340">
        <f>SUM(H55,H51)</f>
        <v>0</v>
      </c>
      <c r="I56" s="340"/>
      <c r="J56" s="341">
        <f>SUM(J55,J51)</f>
        <v>0</v>
      </c>
      <c r="K56" s="342"/>
      <c r="L56" s="342"/>
      <c r="M56" s="326"/>
      <c r="N56" s="624"/>
      <c r="O56" s="414">
        <f>SUM(M51,M55)</f>
        <v>0</v>
      </c>
      <c r="P56" s="421">
        <f>SUM(P55,P51)</f>
        <v>0</v>
      </c>
      <c r="Q56" s="440"/>
      <c r="R56" s="340">
        <f>SUM(R55,R51)</f>
        <v>0</v>
      </c>
      <c r="S56" s="340"/>
      <c r="T56" s="341">
        <f>SUM(T55,T51)</f>
        <v>0</v>
      </c>
      <c r="U56" s="342"/>
      <c r="V56" s="595"/>
      <c r="W56" s="326"/>
      <c r="X56" s="624"/>
      <c r="Y56" s="414">
        <f>SUM(W51,W55)</f>
        <v>0</v>
      </c>
      <c r="Z56" s="421">
        <f>SUM(Z55,Z51)</f>
        <v>0</v>
      </c>
      <c r="AA56" s="440"/>
      <c r="AB56" s="340">
        <f>SUM(AB55,AB51)</f>
        <v>0</v>
      </c>
      <c r="AC56" s="340"/>
      <c r="AD56" s="341">
        <f>SUM(AD55,AD51)</f>
        <v>0</v>
      </c>
      <c r="AE56" s="342"/>
      <c r="AF56" s="595"/>
      <c r="AG56" s="326"/>
      <c r="AH56" s="624"/>
      <c r="AI56" s="414">
        <f>SUM(AG51,AG55)</f>
        <v>0</v>
      </c>
      <c r="AJ56" s="421">
        <f>SUM(AJ55,AJ51)</f>
        <v>0</v>
      </c>
      <c r="AK56" s="440"/>
      <c r="AL56" s="340">
        <f>SUM(AL55,AL51)</f>
        <v>0</v>
      </c>
      <c r="AM56" s="340"/>
      <c r="AN56" s="341">
        <f>SUM(AN55,AN51)</f>
        <v>0</v>
      </c>
      <c r="AO56" s="342"/>
      <c r="AP56" s="595"/>
      <c r="AQ56" s="326"/>
      <c r="AR56" s="624"/>
      <c r="AS56" s="414">
        <f>SUM(AQ51,AQ55)</f>
        <v>0</v>
      </c>
      <c r="AT56" s="421">
        <f>SUM(AT55,AT51)</f>
        <v>0</v>
      </c>
      <c r="AU56" s="440"/>
      <c r="AV56" s="340">
        <f>SUM(AV55,AV51)</f>
        <v>0</v>
      </c>
      <c r="AW56" s="340"/>
      <c r="AX56" s="341">
        <f>SUM(AX55,AX51)</f>
        <v>0</v>
      </c>
      <c r="AY56" s="342"/>
      <c r="AZ56" s="595"/>
      <c r="BA56" s="326"/>
      <c r="BB56" s="624"/>
      <c r="BC56" s="414">
        <f>SUM(BA51,BA55)</f>
        <v>0</v>
      </c>
      <c r="BD56" s="421">
        <f>SUM(BD55,BD51)</f>
        <v>0</v>
      </c>
      <c r="BE56" s="440"/>
      <c r="BF56" s="340">
        <f>SUM(BF55,BF51)</f>
        <v>0</v>
      </c>
      <c r="BG56" s="340"/>
      <c r="BH56" s="341">
        <f>SUM(BH55,BH51)</f>
        <v>0</v>
      </c>
      <c r="BI56" s="342"/>
      <c r="BJ56" s="595"/>
      <c r="BK56" s="326"/>
      <c r="BL56" s="624"/>
      <c r="BM56" s="414">
        <f>SUM(BK51,BK55)</f>
        <v>0</v>
      </c>
      <c r="BN56" s="421">
        <f>SUM(BN55,BN51)</f>
        <v>0</v>
      </c>
      <c r="BO56" s="440"/>
      <c r="BP56" s="340">
        <f>SUM(BP55,BP51)</f>
        <v>0</v>
      </c>
      <c r="BQ56" s="340"/>
      <c r="BR56" s="341">
        <f>SUM(BR55,BR51)</f>
        <v>0</v>
      </c>
      <c r="BS56" s="342"/>
      <c r="BT56" s="595"/>
      <c r="BU56" s="326"/>
      <c r="BV56" s="624"/>
      <c r="BW56" s="414">
        <f>SUM(BU51,BU55)</f>
        <v>0</v>
      </c>
      <c r="BX56" s="421">
        <f>SUM(BX55,BX51)</f>
        <v>0</v>
      </c>
      <c r="BY56" s="440"/>
      <c r="BZ56" s="340">
        <f>SUM(BZ55,BZ51)</f>
        <v>0</v>
      </c>
      <c r="CA56" s="340"/>
      <c r="CB56" s="341">
        <f>SUM(CB55,CB51)</f>
        <v>0</v>
      </c>
      <c r="CC56" s="342"/>
      <c r="CD56" s="595"/>
    </row>
    <row r="57" spans="1:82" ht="95.25" customHeight="1" x14ac:dyDescent="0.3">
      <c r="A57" s="908" t="s">
        <v>30</v>
      </c>
      <c r="B57" s="900" t="s">
        <v>20</v>
      </c>
      <c r="C57" s="625"/>
      <c r="D57" s="626"/>
      <c r="E57" s="626"/>
      <c r="F57" s="626"/>
      <c r="G57" s="626"/>
      <c r="H57" s="626"/>
      <c r="I57" s="626"/>
      <c r="J57" s="627"/>
      <c r="K57" s="418"/>
      <c r="L57" s="418"/>
      <c r="M57" s="427"/>
      <c r="N57" s="428"/>
      <c r="O57" s="429"/>
      <c r="P57" s="429"/>
      <c r="Q57" s="429"/>
      <c r="R57" s="429"/>
      <c r="S57" s="429"/>
      <c r="T57" s="430"/>
      <c r="U57" s="418"/>
      <c r="V57" s="595"/>
      <c r="W57" s="427"/>
      <c r="X57" s="428"/>
      <c r="Y57" s="429"/>
      <c r="Z57" s="429"/>
      <c r="AA57" s="429"/>
      <c r="AB57" s="429"/>
      <c r="AC57" s="429"/>
      <c r="AD57" s="430"/>
      <c r="AE57" s="418"/>
      <c r="AF57" s="595"/>
      <c r="AG57" s="427"/>
      <c r="AH57" s="428"/>
      <c r="AI57" s="429"/>
      <c r="AJ57" s="429"/>
      <c r="AK57" s="429"/>
      <c r="AL57" s="429"/>
      <c r="AM57" s="429"/>
      <c r="AN57" s="430"/>
      <c r="AO57" s="418"/>
      <c r="AP57" s="595"/>
      <c r="AQ57" s="427"/>
      <c r="AR57" s="428"/>
      <c r="AS57" s="429"/>
      <c r="AT57" s="429"/>
      <c r="AU57" s="429"/>
      <c r="AV57" s="429"/>
      <c r="AW57" s="429"/>
      <c r="AX57" s="430"/>
      <c r="AY57" s="418"/>
      <c r="AZ57" s="595"/>
      <c r="BA57" s="427"/>
      <c r="BB57" s="428"/>
      <c r="BC57" s="429"/>
      <c r="BD57" s="429"/>
      <c r="BE57" s="429"/>
      <c r="BF57" s="429"/>
      <c r="BG57" s="429"/>
      <c r="BH57" s="430"/>
      <c r="BI57" s="418"/>
      <c r="BJ57" s="595"/>
      <c r="BK57" s="427"/>
      <c r="BL57" s="428"/>
      <c r="BM57" s="429"/>
      <c r="BN57" s="429"/>
      <c r="BO57" s="429"/>
      <c r="BP57" s="429"/>
      <c r="BQ57" s="429"/>
      <c r="BR57" s="430"/>
      <c r="BS57" s="418"/>
      <c r="BT57" s="595"/>
      <c r="BU57" s="427"/>
      <c r="BV57" s="428"/>
      <c r="BW57" s="429"/>
      <c r="BX57" s="429"/>
      <c r="BY57" s="429"/>
      <c r="BZ57" s="429"/>
      <c r="CA57" s="429"/>
      <c r="CB57" s="430"/>
      <c r="CC57" s="418"/>
      <c r="CD57" s="595"/>
    </row>
    <row r="58" spans="1:82" ht="21" x14ac:dyDescent="0.3">
      <c r="A58" s="445"/>
      <c r="B58" s="628" t="s">
        <v>31</v>
      </c>
      <c r="C58" s="1034">
        <v>0</v>
      </c>
      <c r="D58" s="1044">
        <f>SUM(C58*C51)</f>
        <v>0</v>
      </c>
      <c r="E58" s="1045"/>
      <c r="F58" s="1035">
        <v>0</v>
      </c>
      <c r="G58" s="1047">
        <f>SUM(F58*F51)</f>
        <v>0</v>
      </c>
      <c r="H58" s="1037">
        <v>0</v>
      </c>
      <c r="I58" s="1050">
        <f>SUM(H58*H51)</f>
        <v>0</v>
      </c>
      <c r="J58" s="1037">
        <v>0</v>
      </c>
      <c r="K58" s="325">
        <f>SUM(J58*J51)</f>
        <v>0</v>
      </c>
      <c r="L58" s="344"/>
      <c r="M58" s="433">
        <v>0</v>
      </c>
      <c r="N58" s="621">
        <f>SUM(M58*M51)</f>
        <v>0</v>
      </c>
      <c r="O58" s="431"/>
      <c r="P58" s="432">
        <v>0</v>
      </c>
      <c r="Q58" s="629">
        <f>SUM(P58*P51)</f>
        <v>0</v>
      </c>
      <c r="R58" s="791">
        <v>0</v>
      </c>
      <c r="S58" s="790">
        <f>SUM(R58*R51)</f>
        <v>0</v>
      </c>
      <c r="T58" s="791">
        <v>0</v>
      </c>
      <c r="U58" s="325">
        <f>SUM(T58*T51)</f>
        <v>0</v>
      </c>
      <c r="V58" s="595"/>
      <c r="W58" s="433">
        <v>0</v>
      </c>
      <c r="X58" s="621">
        <f>SUM(W58*W51)</f>
        <v>0</v>
      </c>
      <c r="Y58" s="431"/>
      <c r="Z58" s="432">
        <v>0</v>
      </c>
      <c r="AA58" s="629">
        <f>SUM(Z58*Z51)</f>
        <v>0</v>
      </c>
      <c r="AB58" s="791">
        <v>0</v>
      </c>
      <c r="AC58" s="790">
        <f>SUM(AB58*AB51)</f>
        <v>0</v>
      </c>
      <c r="AD58" s="791">
        <v>0</v>
      </c>
      <c r="AE58" s="325">
        <f>SUM(AD58*AD51)</f>
        <v>0</v>
      </c>
      <c r="AF58" s="595"/>
      <c r="AG58" s="433">
        <v>0</v>
      </c>
      <c r="AH58" s="621">
        <f>SUM(AG58*AG51)</f>
        <v>0</v>
      </c>
      <c r="AI58" s="431"/>
      <c r="AJ58" s="432">
        <v>0</v>
      </c>
      <c r="AK58" s="629">
        <f>SUM(AJ58*AJ51)</f>
        <v>0</v>
      </c>
      <c r="AL58" s="791">
        <v>0</v>
      </c>
      <c r="AM58" s="790">
        <f>SUM(AL58*AL51)</f>
        <v>0</v>
      </c>
      <c r="AN58" s="791">
        <v>0</v>
      </c>
      <c r="AO58" s="325">
        <f>SUM(AN58*AN51)</f>
        <v>0</v>
      </c>
      <c r="AP58" s="595"/>
      <c r="AQ58" s="433">
        <v>0</v>
      </c>
      <c r="AR58" s="621">
        <f>SUM(AQ58*AQ51)</f>
        <v>0</v>
      </c>
      <c r="AS58" s="431"/>
      <c r="AT58" s="432">
        <v>0</v>
      </c>
      <c r="AU58" s="629">
        <f>SUM(AT58*AT51)</f>
        <v>0</v>
      </c>
      <c r="AV58" s="791">
        <v>0</v>
      </c>
      <c r="AW58" s="790">
        <f>SUM(AV58*AV51)</f>
        <v>0</v>
      </c>
      <c r="AX58" s="791">
        <v>0</v>
      </c>
      <c r="AY58" s="325">
        <f>SUM(AX58*AX51)</f>
        <v>0</v>
      </c>
      <c r="AZ58" s="595"/>
      <c r="BA58" s="433">
        <v>0</v>
      </c>
      <c r="BB58" s="621">
        <f>SUM(BA58*BA51)</f>
        <v>0</v>
      </c>
      <c r="BC58" s="431"/>
      <c r="BD58" s="432">
        <v>0</v>
      </c>
      <c r="BE58" s="629">
        <f>SUM(BD58*BD51)</f>
        <v>0</v>
      </c>
      <c r="BF58" s="791">
        <v>0</v>
      </c>
      <c r="BG58" s="790">
        <f>SUM(BF58*BF51)</f>
        <v>0</v>
      </c>
      <c r="BH58" s="791">
        <v>0</v>
      </c>
      <c r="BI58" s="325">
        <f>SUM(BH58*BH51)</f>
        <v>0</v>
      </c>
      <c r="BJ58" s="595"/>
      <c r="BK58" s="433">
        <v>0</v>
      </c>
      <c r="BL58" s="621">
        <f>SUM(BK58*BK51)</f>
        <v>0</v>
      </c>
      <c r="BM58" s="431"/>
      <c r="BN58" s="432">
        <v>0</v>
      </c>
      <c r="BO58" s="629">
        <f>SUM(BN58*BN51)</f>
        <v>0</v>
      </c>
      <c r="BP58" s="791">
        <v>0</v>
      </c>
      <c r="BQ58" s="790">
        <f>SUM(BP58*BP51)</f>
        <v>0</v>
      </c>
      <c r="BR58" s="791">
        <v>0</v>
      </c>
      <c r="BS58" s="325">
        <f>SUM(BR58*BR51)</f>
        <v>0</v>
      </c>
      <c r="BT58" s="595"/>
      <c r="BU58" s="433">
        <v>0</v>
      </c>
      <c r="BV58" s="621">
        <f>SUM(BU58*BU51)</f>
        <v>0</v>
      </c>
      <c r="BW58" s="431"/>
      <c r="BX58" s="432">
        <v>0</v>
      </c>
      <c r="BY58" s="629">
        <f>SUM(BX58*BX51)</f>
        <v>0</v>
      </c>
      <c r="BZ58" s="791">
        <v>0</v>
      </c>
      <c r="CA58" s="790">
        <f>SUM(BZ58*BZ51)</f>
        <v>0</v>
      </c>
      <c r="CB58" s="791">
        <v>0</v>
      </c>
      <c r="CC58" s="325">
        <f>SUM(CB58*CB51)</f>
        <v>0</v>
      </c>
      <c r="CD58" s="595"/>
    </row>
    <row r="59" spans="1:82" ht="21" x14ac:dyDescent="0.3">
      <c r="A59" s="909"/>
      <c r="B59" s="910" t="s">
        <v>32</v>
      </c>
      <c r="C59" s="939"/>
      <c r="D59" s="940"/>
      <c r="E59" s="941"/>
      <c r="F59" s="942"/>
      <c r="G59" s="637"/>
      <c r="H59" s="943"/>
      <c r="I59" s="943"/>
      <c r="J59" s="919"/>
      <c r="K59" s="325"/>
      <c r="L59" s="325"/>
      <c r="M59" s="347"/>
      <c r="N59" s="630"/>
      <c r="O59" s="434"/>
      <c r="P59" s="345"/>
      <c r="Q59" s="435"/>
      <c r="R59" s="346"/>
      <c r="S59" s="346"/>
      <c r="T59" s="784"/>
      <c r="U59" s="325"/>
      <c r="V59" s="595"/>
      <c r="W59" s="347"/>
      <c r="X59" s="630"/>
      <c r="Y59" s="434"/>
      <c r="Z59" s="345"/>
      <c r="AA59" s="435"/>
      <c r="AB59" s="346"/>
      <c r="AC59" s="346"/>
      <c r="AD59" s="784"/>
      <c r="AE59" s="325"/>
      <c r="AF59" s="595"/>
      <c r="AG59" s="347"/>
      <c r="AH59" s="630"/>
      <c r="AI59" s="434"/>
      <c r="AJ59" s="345"/>
      <c r="AK59" s="435"/>
      <c r="AL59" s="346"/>
      <c r="AM59" s="346"/>
      <c r="AN59" s="784"/>
      <c r="AO59" s="325"/>
      <c r="AP59" s="595"/>
      <c r="AQ59" s="347"/>
      <c r="AR59" s="630"/>
      <c r="AS59" s="434"/>
      <c r="AT59" s="345"/>
      <c r="AU59" s="435"/>
      <c r="AV59" s="346"/>
      <c r="AW59" s="346"/>
      <c r="AX59" s="784"/>
      <c r="AY59" s="325"/>
      <c r="AZ59" s="595"/>
      <c r="BA59" s="347"/>
      <c r="BB59" s="630"/>
      <c r="BC59" s="434"/>
      <c r="BD59" s="345"/>
      <c r="BE59" s="435"/>
      <c r="BF59" s="346"/>
      <c r="BG59" s="346"/>
      <c r="BH59" s="784"/>
      <c r="BI59" s="325"/>
      <c r="BJ59" s="595"/>
      <c r="BK59" s="347"/>
      <c r="BL59" s="630"/>
      <c r="BM59" s="434"/>
      <c r="BN59" s="345"/>
      <c r="BO59" s="435"/>
      <c r="BP59" s="346"/>
      <c r="BQ59" s="346"/>
      <c r="BR59" s="784"/>
      <c r="BS59" s="325"/>
      <c r="BT59" s="595"/>
      <c r="BU59" s="347"/>
      <c r="BV59" s="630"/>
      <c r="BW59" s="434"/>
      <c r="BX59" s="345"/>
      <c r="BY59" s="435"/>
      <c r="BZ59" s="346"/>
      <c r="CA59" s="346"/>
      <c r="CB59" s="784"/>
      <c r="CC59" s="325"/>
      <c r="CD59" s="595"/>
    </row>
    <row r="60" spans="1:82" ht="21" x14ac:dyDescent="0.3">
      <c r="A60" s="449"/>
      <c r="B60" s="910" t="s">
        <v>33</v>
      </c>
      <c r="C60" s="939"/>
      <c r="D60" s="940"/>
      <c r="E60" s="941"/>
      <c r="F60" s="942"/>
      <c r="G60" s="637"/>
      <c r="H60" s="943"/>
      <c r="I60" s="943"/>
      <c r="J60" s="919"/>
      <c r="K60" s="325"/>
      <c r="L60" s="325"/>
      <c r="M60" s="347"/>
      <c r="N60" s="630"/>
      <c r="O60" s="434"/>
      <c r="P60" s="345"/>
      <c r="Q60" s="435"/>
      <c r="R60" s="346"/>
      <c r="S60" s="346"/>
      <c r="T60" s="784"/>
      <c r="U60" s="325"/>
      <c r="V60" s="595"/>
      <c r="W60" s="347"/>
      <c r="X60" s="630"/>
      <c r="Y60" s="434"/>
      <c r="Z60" s="345"/>
      <c r="AA60" s="435"/>
      <c r="AB60" s="346"/>
      <c r="AC60" s="346"/>
      <c r="AD60" s="784"/>
      <c r="AE60" s="325"/>
      <c r="AF60" s="595"/>
      <c r="AG60" s="347"/>
      <c r="AH60" s="630"/>
      <c r="AI60" s="434"/>
      <c r="AJ60" s="345"/>
      <c r="AK60" s="435"/>
      <c r="AL60" s="346"/>
      <c r="AM60" s="346"/>
      <c r="AN60" s="784"/>
      <c r="AO60" s="325"/>
      <c r="AP60" s="595"/>
      <c r="AQ60" s="347"/>
      <c r="AR60" s="630"/>
      <c r="AS60" s="434"/>
      <c r="AT60" s="345"/>
      <c r="AU60" s="435"/>
      <c r="AV60" s="346"/>
      <c r="AW60" s="346"/>
      <c r="AX60" s="784"/>
      <c r="AY60" s="325"/>
      <c r="AZ60" s="595"/>
      <c r="BA60" s="347"/>
      <c r="BB60" s="630"/>
      <c r="BC60" s="434"/>
      <c r="BD60" s="345"/>
      <c r="BE60" s="435"/>
      <c r="BF60" s="346"/>
      <c r="BG60" s="346"/>
      <c r="BH60" s="784"/>
      <c r="BI60" s="325"/>
      <c r="BJ60" s="595"/>
      <c r="BK60" s="347"/>
      <c r="BL60" s="630"/>
      <c r="BM60" s="434"/>
      <c r="BN60" s="345"/>
      <c r="BO60" s="435"/>
      <c r="BP60" s="346"/>
      <c r="BQ60" s="346"/>
      <c r="BR60" s="784"/>
      <c r="BS60" s="325"/>
      <c r="BT60" s="595"/>
      <c r="BU60" s="347"/>
      <c r="BV60" s="630"/>
      <c r="BW60" s="434"/>
      <c r="BX60" s="345"/>
      <c r="BY60" s="435"/>
      <c r="BZ60" s="346"/>
      <c r="CA60" s="346"/>
      <c r="CB60" s="784"/>
      <c r="CC60" s="325"/>
      <c r="CD60" s="595"/>
    </row>
    <row r="61" spans="1:82" ht="21" x14ac:dyDescent="0.3">
      <c r="A61" s="449"/>
      <c r="B61" s="910" t="s">
        <v>39</v>
      </c>
      <c r="C61" s="939"/>
      <c r="D61" s="940"/>
      <c r="E61" s="941"/>
      <c r="F61" s="942"/>
      <c r="G61" s="637"/>
      <c r="H61" s="943"/>
      <c r="I61" s="943"/>
      <c r="J61" s="919"/>
      <c r="K61" s="325"/>
      <c r="L61" s="325"/>
      <c r="M61" s="347"/>
      <c r="N61" s="630"/>
      <c r="O61" s="434"/>
      <c r="P61" s="345"/>
      <c r="Q61" s="435"/>
      <c r="R61" s="346"/>
      <c r="S61" s="346"/>
      <c r="T61" s="784"/>
      <c r="U61" s="325"/>
      <c r="V61" s="595"/>
      <c r="W61" s="347"/>
      <c r="X61" s="630"/>
      <c r="Y61" s="434"/>
      <c r="Z61" s="345"/>
      <c r="AA61" s="435"/>
      <c r="AB61" s="346"/>
      <c r="AC61" s="346"/>
      <c r="AD61" s="784"/>
      <c r="AE61" s="325"/>
      <c r="AF61" s="595"/>
      <c r="AG61" s="347"/>
      <c r="AH61" s="630"/>
      <c r="AI61" s="434"/>
      <c r="AJ61" s="345"/>
      <c r="AK61" s="435"/>
      <c r="AL61" s="346"/>
      <c r="AM61" s="346"/>
      <c r="AN61" s="784"/>
      <c r="AO61" s="325"/>
      <c r="AP61" s="595"/>
      <c r="AQ61" s="347"/>
      <c r="AR61" s="630"/>
      <c r="AS61" s="434"/>
      <c r="AT61" s="345"/>
      <c r="AU61" s="435"/>
      <c r="AV61" s="346"/>
      <c r="AW61" s="346"/>
      <c r="AX61" s="784"/>
      <c r="AY61" s="325"/>
      <c r="AZ61" s="595"/>
      <c r="BA61" s="347"/>
      <c r="BB61" s="630"/>
      <c r="BC61" s="434"/>
      <c r="BD61" s="345"/>
      <c r="BE61" s="435"/>
      <c r="BF61" s="346"/>
      <c r="BG61" s="346"/>
      <c r="BH61" s="784"/>
      <c r="BI61" s="325"/>
      <c r="BJ61" s="595"/>
      <c r="BK61" s="347"/>
      <c r="BL61" s="630"/>
      <c r="BM61" s="434"/>
      <c r="BN61" s="345"/>
      <c r="BO61" s="435"/>
      <c r="BP61" s="346"/>
      <c r="BQ61" s="346"/>
      <c r="BR61" s="784"/>
      <c r="BS61" s="325"/>
      <c r="BT61" s="595"/>
      <c r="BU61" s="347"/>
      <c r="BV61" s="630"/>
      <c r="BW61" s="434"/>
      <c r="BX61" s="345"/>
      <c r="BY61" s="435"/>
      <c r="BZ61" s="346"/>
      <c r="CA61" s="346"/>
      <c r="CB61" s="784"/>
      <c r="CC61" s="325"/>
      <c r="CD61" s="595"/>
    </row>
    <row r="62" spans="1:82" ht="21" x14ac:dyDescent="0.3">
      <c r="A62" s="449"/>
      <c r="B62" s="911" t="s">
        <v>35</v>
      </c>
      <c r="C62" s="939"/>
      <c r="D62" s="940"/>
      <c r="E62" s="941"/>
      <c r="F62" s="942"/>
      <c r="G62" s="637"/>
      <c r="H62" s="943"/>
      <c r="I62" s="943"/>
      <c r="J62" s="919"/>
      <c r="K62" s="325"/>
      <c r="L62" s="325"/>
      <c r="M62" s="347"/>
      <c r="N62" s="630"/>
      <c r="O62" s="434"/>
      <c r="P62" s="345"/>
      <c r="Q62" s="435"/>
      <c r="R62" s="346"/>
      <c r="S62" s="346"/>
      <c r="T62" s="784"/>
      <c r="U62" s="325"/>
      <c r="V62" s="595"/>
      <c r="W62" s="347"/>
      <c r="X62" s="630"/>
      <c r="Y62" s="434"/>
      <c r="Z62" s="345"/>
      <c r="AA62" s="435"/>
      <c r="AB62" s="346"/>
      <c r="AC62" s="346"/>
      <c r="AD62" s="784"/>
      <c r="AE62" s="325"/>
      <c r="AF62" s="595"/>
      <c r="AG62" s="347"/>
      <c r="AH62" s="630"/>
      <c r="AI62" s="434"/>
      <c r="AJ62" s="345"/>
      <c r="AK62" s="435"/>
      <c r="AL62" s="346"/>
      <c r="AM62" s="346"/>
      <c r="AN62" s="784"/>
      <c r="AO62" s="325"/>
      <c r="AP62" s="595"/>
      <c r="AQ62" s="347"/>
      <c r="AR62" s="630"/>
      <c r="AS62" s="434"/>
      <c r="AT62" s="345"/>
      <c r="AU62" s="435"/>
      <c r="AV62" s="346"/>
      <c r="AW62" s="346"/>
      <c r="AX62" s="784"/>
      <c r="AY62" s="325"/>
      <c r="AZ62" s="595"/>
      <c r="BA62" s="347"/>
      <c r="BB62" s="630"/>
      <c r="BC62" s="434"/>
      <c r="BD62" s="345"/>
      <c r="BE62" s="435"/>
      <c r="BF62" s="346"/>
      <c r="BG62" s="346"/>
      <c r="BH62" s="784"/>
      <c r="BI62" s="325"/>
      <c r="BJ62" s="595"/>
      <c r="BK62" s="347"/>
      <c r="BL62" s="630"/>
      <c r="BM62" s="434"/>
      <c r="BN62" s="345"/>
      <c r="BO62" s="435"/>
      <c r="BP62" s="346"/>
      <c r="BQ62" s="346"/>
      <c r="BR62" s="784"/>
      <c r="BS62" s="325"/>
      <c r="BT62" s="595"/>
      <c r="BU62" s="347"/>
      <c r="BV62" s="630"/>
      <c r="BW62" s="434"/>
      <c r="BX62" s="345"/>
      <c r="BY62" s="435"/>
      <c r="BZ62" s="346"/>
      <c r="CA62" s="346"/>
      <c r="CB62" s="784"/>
      <c r="CC62" s="325"/>
      <c r="CD62" s="595"/>
    </row>
    <row r="63" spans="1:82" ht="21" x14ac:dyDescent="0.3">
      <c r="A63" s="449"/>
      <c r="B63" s="911" t="s">
        <v>36</v>
      </c>
      <c r="C63" s="944"/>
      <c r="D63" s="940"/>
      <c r="E63" s="941"/>
      <c r="F63" s="945"/>
      <c r="G63" s="637"/>
      <c r="H63" s="943"/>
      <c r="I63" s="943"/>
      <c r="J63" s="919"/>
      <c r="K63" s="325"/>
      <c r="L63" s="325"/>
      <c r="M63" s="349"/>
      <c r="N63" s="630"/>
      <c r="O63" s="434"/>
      <c r="P63" s="348"/>
      <c r="Q63" s="435"/>
      <c r="R63" s="346"/>
      <c r="S63" s="346"/>
      <c r="T63" s="784"/>
      <c r="U63" s="325"/>
      <c r="V63" s="595"/>
      <c r="W63" s="349"/>
      <c r="X63" s="630"/>
      <c r="Y63" s="434"/>
      <c r="Z63" s="348"/>
      <c r="AA63" s="435"/>
      <c r="AB63" s="346"/>
      <c r="AC63" s="346"/>
      <c r="AD63" s="784"/>
      <c r="AE63" s="325"/>
      <c r="AF63" s="595"/>
      <c r="AG63" s="349"/>
      <c r="AH63" s="630"/>
      <c r="AI63" s="434"/>
      <c r="AJ63" s="348"/>
      <c r="AK63" s="435"/>
      <c r="AL63" s="346"/>
      <c r="AM63" s="346"/>
      <c r="AN63" s="784"/>
      <c r="AO63" s="325"/>
      <c r="AP63" s="595"/>
      <c r="AQ63" s="349"/>
      <c r="AR63" s="630"/>
      <c r="AS63" s="434"/>
      <c r="AT63" s="348"/>
      <c r="AU63" s="435"/>
      <c r="AV63" s="346"/>
      <c r="AW63" s="346"/>
      <c r="AX63" s="784"/>
      <c r="AY63" s="325"/>
      <c r="AZ63" s="595"/>
      <c r="BA63" s="349"/>
      <c r="BB63" s="630"/>
      <c r="BC63" s="434"/>
      <c r="BD63" s="348"/>
      <c r="BE63" s="435"/>
      <c r="BF63" s="346"/>
      <c r="BG63" s="346"/>
      <c r="BH63" s="784"/>
      <c r="BI63" s="325"/>
      <c r="BJ63" s="595"/>
      <c r="BK63" s="349"/>
      <c r="BL63" s="630"/>
      <c r="BM63" s="434"/>
      <c r="BN63" s="348"/>
      <c r="BO63" s="435"/>
      <c r="BP63" s="346"/>
      <c r="BQ63" s="346"/>
      <c r="BR63" s="784"/>
      <c r="BS63" s="325"/>
      <c r="BT63" s="595"/>
      <c r="BU63" s="349"/>
      <c r="BV63" s="630"/>
      <c r="BW63" s="434"/>
      <c r="BX63" s="348"/>
      <c r="BY63" s="435"/>
      <c r="BZ63" s="346"/>
      <c r="CA63" s="346"/>
      <c r="CB63" s="784"/>
      <c r="CC63" s="325"/>
      <c r="CD63" s="595"/>
    </row>
    <row r="64" spans="1:82" ht="21" x14ac:dyDescent="0.3">
      <c r="A64" s="449"/>
      <c r="B64" s="910" t="s">
        <v>29</v>
      </c>
      <c r="C64" s="414">
        <f>ROUND(SUM(D58,C59:C63),2)</f>
        <v>0</v>
      </c>
      <c r="D64" s="631"/>
      <c r="E64" s="632"/>
      <c r="F64" s="414">
        <f>ROUND(SUM(G58,F59:F63),2)</f>
        <v>0</v>
      </c>
      <c r="G64" s="425"/>
      <c r="H64" s="340">
        <f>ROUND(SUM(I58,H59:H63),2)</f>
        <v>0</v>
      </c>
      <c r="I64" s="340"/>
      <c r="J64" s="350">
        <f>ROUND(SUM(K58,J59:J63),2)</f>
        <v>0</v>
      </c>
      <c r="K64" s="325"/>
      <c r="L64" s="325"/>
      <c r="M64" s="415">
        <f>ROUND(SUM(N58,M59:M63),2)</f>
        <v>0</v>
      </c>
      <c r="N64" s="631"/>
      <c r="O64" s="632"/>
      <c r="P64" s="414">
        <f>ROUND(SUM(Q58,P59:P63),2)</f>
        <v>0</v>
      </c>
      <c r="Q64" s="421"/>
      <c r="R64" s="340">
        <f>ROUND(SUM(S58,R59:R63),2)</f>
        <v>0</v>
      </c>
      <c r="S64" s="340"/>
      <c r="T64" s="350">
        <f>ROUND(SUM(U58,T59:T63),2)</f>
        <v>0</v>
      </c>
      <c r="U64" s="325"/>
      <c r="V64" s="595"/>
      <c r="W64" s="415">
        <f>ROUND(SUM(X58,W59:W63),2)</f>
        <v>0</v>
      </c>
      <c r="X64" s="631"/>
      <c r="Y64" s="632"/>
      <c r="Z64" s="414">
        <f>ROUND(SUM(AA58,Z59:Z63),2)</f>
        <v>0</v>
      </c>
      <c r="AA64" s="421"/>
      <c r="AB64" s="340">
        <f>ROUND(SUM(AC58,AB59:AB63),2)</f>
        <v>0</v>
      </c>
      <c r="AC64" s="340"/>
      <c r="AD64" s="350">
        <f>ROUND(SUM(AE58,AD59:AD63),2)</f>
        <v>0</v>
      </c>
      <c r="AE64" s="325"/>
      <c r="AF64" s="595"/>
      <c r="AG64" s="415">
        <f>ROUND(SUM(AH58,AG59:AG63),2)</f>
        <v>0</v>
      </c>
      <c r="AH64" s="631"/>
      <c r="AI64" s="632"/>
      <c r="AJ64" s="414">
        <f>ROUND(SUM(AK58,AJ59:AJ63),2)</f>
        <v>0</v>
      </c>
      <c r="AK64" s="421"/>
      <c r="AL64" s="340">
        <f>ROUND(SUM(AM58,AL59:AL63),2)</f>
        <v>0</v>
      </c>
      <c r="AM64" s="340"/>
      <c r="AN64" s="350">
        <f>ROUND(SUM(AO58,AN59:AN63),2)</f>
        <v>0</v>
      </c>
      <c r="AO64" s="325"/>
      <c r="AP64" s="595"/>
      <c r="AQ64" s="415">
        <f>ROUND(SUM(AR58,AQ59:AQ63),2)</f>
        <v>0</v>
      </c>
      <c r="AR64" s="631"/>
      <c r="AS64" s="632"/>
      <c r="AT64" s="414">
        <f>ROUND(SUM(AU58,AT59:AT63),2)</f>
        <v>0</v>
      </c>
      <c r="AU64" s="421"/>
      <c r="AV64" s="340">
        <f>ROUND(SUM(AW58,AV59:AV63),2)</f>
        <v>0</v>
      </c>
      <c r="AW64" s="340"/>
      <c r="AX64" s="350">
        <f>ROUND(SUM(AY58,AX59:AX63),2)</f>
        <v>0</v>
      </c>
      <c r="AY64" s="325"/>
      <c r="AZ64" s="595"/>
      <c r="BA64" s="415">
        <f>ROUND(SUM(BB58,BA59:BA63),2)</f>
        <v>0</v>
      </c>
      <c r="BB64" s="631"/>
      <c r="BC64" s="632"/>
      <c r="BD64" s="414">
        <f>ROUND(SUM(BE58,BD59:BD63),2)</f>
        <v>0</v>
      </c>
      <c r="BE64" s="421"/>
      <c r="BF64" s="340">
        <f>ROUND(SUM(BG58,BF59:BF63),2)</f>
        <v>0</v>
      </c>
      <c r="BG64" s="340"/>
      <c r="BH64" s="350">
        <f>ROUND(SUM(BI58,BH59:BH63),2)</f>
        <v>0</v>
      </c>
      <c r="BI64" s="325"/>
      <c r="BJ64" s="595"/>
      <c r="BK64" s="415">
        <f>ROUND(SUM(BL58,BK59:BK63),2)</f>
        <v>0</v>
      </c>
      <c r="BL64" s="631"/>
      <c r="BM64" s="632"/>
      <c r="BN64" s="414">
        <f>ROUND(SUM(BO58,BN59:BN63),2)</f>
        <v>0</v>
      </c>
      <c r="BO64" s="421"/>
      <c r="BP64" s="340">
        <f>ROUND(SUM(BQ58,BP59:BP63),2)</f>
        <v>0</v>
      </c>
      <c r="BQ64" s="340"/>
      <c r="BR64" s="350">
        <f>ROUND(SUM(BS58,BR59:BR63),2)</f>
        <v>0</v>
      </c>
      <c r="BS64" s="325"/>
      <c r="BT64" s="595"/>
      <c r="BU64" s="415">
        <f>ROUND(SUM(BV58,BU59:BU63),2)</f>
        <v>0</v>
      </c>
      <c r="BV64" s="631"/>
      <c r="BW64" s="632"/>
      <c r="BX64" s="414">
        <f>ROUND(SUM(BY58,BX59:BX63),2)</f>
        <v>0</v>
      </c>
      <c r="BY64" s="421"/>
      <c r="BZ64" s="340">
        <f>ROUND(SUM(CA58,BZ59:BZ63),2)</f>
        <v>0</v>
      </c>
      <c r="CA64" s="340"/>
      <c r="CB64" s="350">
        <f>ROUND(SUM(CC58,CB59:CB63),2)</f>
        <v>0</v>
      </c>
      <c r="CC64" s="325"/>
      <c r="CD64" s="595"/>
    </row>
    <row r="65" spans="1:82" ht="21" x14ac:dyDescent="0.3">
      <c r="A65" s="864"/>
      <c r="B65" s="550" t="s">
        <v>37</v>
      </c>
      <c r="C65" s="322"/>
      <c r="D65" s="322"/>
      <c r="E65" s="414">
        <f>SUM(C64)+E56</f>
        <v>0</v>
      </c>
      <c r="F65" s="421">
        <f>SUM(F64,F56)</f>
        <v>0</v>
      </c>
      <c r="G65" s="425"/>
      <c r="H65" s="340">
        <f>SUM(H64,H56)</f>
        <v>0</v>
      </c>
      <c r="I65" s="340"/>
      <c r="J65" s="341">
        <f>SUM(J64,J56)</f>
        <v>0</v>
      </c>
      <c r="K65" s="342"/>
      <c r="L65" s="342"/>
      <c r="M65" s="326"/>
      <c r="N65" s="322"/>
      <c r="O65" s="414">
        <f>SUM(M64)+O56</f>
        <v>0</v>
      </c>
      <c r="P65" s="421">
        <f>SUM(P64,P56)</f>
        <v>0</v>
      </c>
      <c r="Q65" s="421"/>
      <c r="R65" s="340">
        <f>SUM(R64,R56)</f>
        <v>0</v>
      </c>
      <c r="S65" s="340"/>
      <c r="T65" s="341">
        <f>SUM(T64,T56)</f>
        <v>0</v>
      </c>
      <c r="U65" s="342"/>
      <c r="V65" s="595"/>
      <c r="W65" s="326"/>
      <c r="X65" s="322"/>
      <c r="Y65" s="414">
        <f>SUM(W64)+Y56</f>
        <v>0</v>
      </c>
      <c r="Z65" s="421">
        <f>SUM(Z64,Z56)</f>
        <v>0</v>
      </c>
      <c r="AA65" s="421"/>
      <c r="AB65" s="340">
        <f>SUM(AB64,AB56)</f>
        <v>0</v>
      </c>
      <c r="AC65" s="340"/>
      <c r="AD65" s="341">
        <f>SUM(AD64,AD56)</f>
        <v>0</v>
      </c>
      <c r="AE65" s="342"/>
      <c r="AF65" s="595"/>
      <c r="AG65" s="326"/>
      <c r="AH65" s="322"/>
      <c r="AI65" s="414">
        <f>SUM(AG64)+AI56</f>
        <v>0</v>
      </c>
      <c r="AJ65" s="421">
        <f>SUM(AJ64,AJ56)</f>
        <v>0</v>
      </c>
      <c r="AK65" s="421"/>
      <c r="AL65" s="340">
        <f>SUM(AL64,AL56)</f>
        <v>0</v>
      </c>
      <c r="AM65" s="340"/>
      <c r="AN65" s="341">
        <f>SUM(AN64,AN56)</f>
        <v>0</v>
      </c>
      <c r="AO65" s="342"/>
      <c r="AP65" s="595"/>
      <c r="AQ65" s="326"/>
      <c r="AR65" s="322"/>
      <c r="AS65" s="414">
        <f>SUM(AQ64)+AS56</f>
        <v>0</v>
      </c>
      <c r="AT65" s="421">
        <f>SUM(AT64,AT56)</f>
        <v>0</v>
      </c>
      <c r="AU65" s="421"/>
      <c r="AV65" s="340">
        <f>SUM(AV64,AV56)</f>
        <v>0</v>
      </c>
      <c r="AW65" s="340"/>
      <c r="AX65" s="341">
        <f>SUM(AX64,AX56)</f>
        <v>0</v>
      </c>
      <c r="AY65" s="342"/>
      <c r="AZ65" s="595"/>
      <c r="BA65" s="326"/>
      <c r="BB65" s="322"/>
      <c r="BC65" s="414">
        <f>SUM(BA64)+BC56</f>
        <v>0</v>
      </c>
      <c r="BD65" s="421">
        <f>SUM(BD64,BD56)</f>
        <v>0</v>
      </c>
      <c r="BE65" s="421"/>
      <c r="BF65" s="340">
        <f>SUM(BF64,BF56)</f>
        <v>0</v>
      </c>
      <c r="BG65" s="340"/>
      <c r="BH65" s="341">
        <f>SUM(BH64,BH56)</f>
        <v>0</v>
      </c>
      <c r="BI65" s="342"/>
      <c r="BJ65" s="595"/>
      <c r="BK65" s="326"/>
      <c r="BL65" s="322"/>
      <c r="BM65" s="414">
        <f>SUM(BK64)+BM56</f>
        <v>0</v>
      </c>
      <c r="BN65" s="421">
        <f>SUM(BN64,BN56)</f>
        <v>0</v>
      </c>
      <c r="BO65" s="421"/>
      <c r="BP65" s="340">
        <f>SUM(BP64,BP56)</f>
        <v>0</v>
      </c>
      <c r="BQ65" s="340"/>
      <c r="BR65" s="341">
        <f>SUM(BR64,BR56)</f>
        <v>0</v>
      </c>
      <c r="BS65" s="342"/>
      <c r="BT65" s="595"/>
      <c r="BU65" s="326"/>
      <c r="BV65" s="322"/>
      <c r="BW65" s="414">
        <f>SUM(BU64)+BW56</f>
        <v>0</v>
      </c>
      <c r="BX65" s="421">
        <f>SUM(BX64,BX56)</f>
        <v>0</v>
      </c>
      <c r="BY65" s="421"/>
      <c r="BZ65" s="340">
        <f>SUM(BZ64,BZ56)</f>
        <v>0</v>
      </c>
      <c r="CA65" s="340"/>
      <c r="CB65" s="341">
        <f>SUM(CB64,CB56)</f>
        <v>0</v>
      </c>
      <c r="CC65" s="342"/>
      <c r="CD65" s="595"/>
    </row>
    <row r="66" spans="1:82" ht="45" x14ac:dyDescent="0.3">
      <c r="A66" s="899" t="s">
        <v>19</v>
      </c>
      <c r="B66" s="900" t="s">
        <v>20</v>
      </c>
      <c r="C66" s="625"/>
      <c r="D66" s="626"/>
      <c r="E66" s="626"/>
      <c r="F66" s="626"/>
      <c r="G66" s="626"/>
      <c r="H66" s="626"/>
      <c r="I66" s="626"/>
      <c r="J66" s="627"/>
      <c r="K66" s="610"/>
      <c r="L66" s="610"/>
      <c r="M66" s="584"/>
      <c r="N66" s="585"/>
      <c r="O66" s="585"/>
      <c r="P66" s="586"/>
      <c r="Q66" s="586"/>
      <c r="R66" s="586"/>
      <c r="S66" s="586"/>
      <c r="T66" s="587"/>
      <c r="U66" s="610"/>
      <c r="V66" s="595"/>
      <c r="W66" s="584"/>
      <c r="X66" s="585"/>
      <c r="Y66" s="585"/>
      <c r="Z66" s="586"/>
      <c r="AA66" s="586"/>
      <c r="AB66" s="586"/>
      <c r="AC66" s="586"/>
      <c r="AD66" s="587"/>
      <c r="AE66" s="610"/>
      <c r="AF66" s="595"/>
      <c r="AG66" s="584"/>
      <c r="AH66" s="585"/>
      <c r="AI66" s="585"/>
      <c r="AJ66" s="586"/>
      <c r="AK66" s="586"/>
      <c r="AL66" s="586"/>
      <c r="AM66" s="586"/>
      <c r="AN66" s="587"/>
      <c r="AO66" s="610"/>
      <c r="AP66" s="595"/>
      <c r="AQ66" s="584"/>
      <c r="AR66" s="585"/>
      <c r="AS66" s="585"/>
      <c r="AT66" s="586"/>
      <c r="AU66" s="586"/>
      <c r="AV66" s="586"/>
      <c r="AW66" s="586"/>
      <c r="AX66" s="587"/>
      <c r="AY66" s="610"/>
      <c r="AZ66" s="595"/>
      <c r="BA66" s="584"/>
      <c r="BB66" s="585"/>
      <c r="BC66" s="585"/>
      <c r="BD66" s="586"/>
      <c r="BE66" s="586"/>
      <c r="BF66" s="586"/>
      <c r="BG66" s="586"/>
      <c r="BH66" s="587"/>
      <c r="BI66" s="610"/>
      <c r="BJ66" s="595"/>
      <c r="BK66" s="584"/>
      <c r="BL66" s="585"/>
      <c r="BM66" s="585"/>
      <c r="BN66" s="586"/>
      <c r="BO66" s="586"/>
      <c r="BP66" s="586"/>
      <c r="BQ66" s="586"/>
      <c r="BR66" s="587"/>
      <c r="BS66" s="610"/>
      <c r="BT66" s="595"/>
      <c r="BU66" s="584"/>
      <c r="BV66" s="585"/>
      <c r="BW66" s="585"/>
      <c r="BX66" s="586"/>
      <c r="BY66" s="586"/>
      <c r="BZ66" s="586"/>
      <c r="CA66" s="586"/>
      <c r="CB66" s="587"/>
      <c r="CC66" s="610"/>
      <c r="CD66" s="595"/>
    </row>
    <row r="67" spans="1:82" ht="21" x14ac:dyDescent="0.3">
      <c r="A67" s="461"/>
      <c r="B67" s="467" t="s">
        <v>21</v>
      </c>
      <c r="C67" s="916"/>
      <c r="D67" s="917"/>
      <c r="E67" s="637"/>
      <c r="F67" s="918"/>
      <c r="G67" s="946"/>
      <c r="H67" s="920"/>
      <c r="I67" s="920"/>
      <c r="J67" s="919"/>
      <c r="K67" s="325"/>
      <c r="L67" s="325"/>
      <c r="M67" s="326"/>
      <c r="N67" s="611"/>
      <c r="O67" s="342"/>
      <c r="P67" s="323"/>
      <c r="Q67" s="354"/>
      <c r="R67" s="324"/>
      <c r="S67" s="324"/>
      <c r="T67" s="784"/>
      <c r="U67" s="325"/>
      <c r="V67" s="595"/>
      <c r="W67" s="326"/>
      <c r="X67" s="611"/>
      <c r="Y67" s="342"/>
      <c r="Z67" s="323"/>
      <c r="AA67" s="354"/>
      <c r="AB67" s="324"/>
      <c r="AC67" s="324"/>
      <c r="AD67" s="784"/>
      <c r="AE67" s="325"/>
      <c r="AF67" s="595"/>
      <c r="AG67" s="326"/>
      <c r="AH67" s="611"/>
      <c r="AI67" s="342"/>
      <c r="AJ67" s="323"/>
      <c r="AK67" s="354"/>
      <c r="AL67" s="324"/>
      <c r="AM67" s="324"/>
      <c r="AN67" s="784"/>
      <c r="AO67" s="325"/>
      <c r="AP67" s="595"/>
      <c r="AQ67" s="326"/>
      <c r="AR67" s="611"/>
      <c r="AS67" s="342"/>
      <c r="AT67" s="323"/>
      <c r="AU67" s="354"/>
      <c r="AV67" s="324"/>
      <c r="AW67" s="324"/>
      <c r="AX67" s="784"/>
      <c r="AY67" s="325"/>
      <c r="AZ67" s="595"/>
      <c r="BA67" s="326"/>
      <c r="BB67" s="611"/>
      <c r="BC67" s="342"/>
      <c r="BD67" s="323"/>
      <c r="BE67" s="354"/>
      <c r="BF67" s="324"/>
      <c r="BG67" s="324"/>
      <c r="BH67" s="784"/>
      <c r="BI67" s="325"/>
      <c r="BJ67" s="595"/>
      <c r="BK67" s="326"/>
      <c r="BL67" s="611"/>
      <c r="BM67" s="342"/>
      <c r="BN67" s="323"/>
      <c r="BO67" s="354"/>
      <c r="BP67" s="324"/>
      <c r="BQ67" s="324"/>
      <c r="BR67" s="784"/>
      <c r="BS67" s="325"/>
      <c r="BT67" s="595"/>
      <c r="BU67" s="326"/>
      <c r="BV67" s="611"/>
      <c r="BW67" s="342"/>
      <c r="BX67" s="323"/>
      <c r="BY67" s="354"/>
      <c r="BZ67" s="324"/>
      <c r="CA67" s="324"/>
      <c r="CB67" s="784"/>
      <c r="CC67" s="325"/>
      <c r="CD67" s="595"/>
    </row>
    <row r="68" spans="1:82" ht="21" x14ac:dyDescent="0.3">
      <c r="A68" s="461"/>
      <c r="B68" s="467" t="s">
        <v>22</v>
      </c>
      <c r="C68" s="921"/>
      <c r="D68" s="922">
        <f>SUM(C67*C68)</f>
        <v>0</v>
      </c>
      <c r="E68" s="923"/>
      <c r="F68" s="924"/>
      <c r="G68" s="947">
        <f>SUM(F67*F68)</f>
        <v>0</v>
      </c>
      <c r="H68" s="948"/>
      <c r="I68" s="948">
        <f>SUM(H67*H68)</f>
        <v>0</v>
      </c>
      <c r="J68" s="926"/>
      <c r="K68" s="411">
        <f>SUM(J67*J68)</f>
        <v>0</v>
      </c>
      <c r="L68" s="411"/>
      <c r="M68" s="412"/>
      <c r="N68" s="612">
        <f>SUM(M67*M68)</f>
        <v>0</v>
      </c>
      <c r="O68" s="410"/>
      <c r="P68" s="327"/>
      <c r="Q68" s="613">
        <f>SUM(P67*P68)</f>
        <v>0</v>
      </c>
      <c r="R68" s="792"/>
      <c r="S68" s="792">
        <f>SUM(R67*R68)</f>
        <v>0</v>
      </c>
      <c r="T68" s="785"/>
      <c r="U68" s="411">
        <f>SUM(T67*T68)</f>
        <v>0</v>
      </c>
      <c r="V68" s="595"/>
      <c r="W68" s="412"/>
      <c r="X68" s="612">
        <f>SUM(W67*W68)</f>
        <v>0</v>
      </c>
      <c r="Y68" s="410"/>
      <c r="Z68" s="327"/>
      <c r="AA68" s="613">
        <f>SUM(Z67*Z68)</f>
        <v>0</v>
      </c>
      <c r="AB68" s="792"/>
      <c r="AC68" s="792">
        <f>SUM(AB67*AB68)</f>
        <v>0</v>
      </c>
      <c r="AD68" s="785"/>
      <c r="AE68" s="411">
        <f>SUM(AD67*AD68)</f>
        <v>0</v>
      </c>
      <c r="AF68" s="595"/>
      <c r="AG68" s="412"/>
      <c r="AH68" s="612">
        <f>SUM(AG67*AG68)</f>
        <v>0</v>
      </c>
      <c r="AI68" s="410"/>
      <c r="AJ68" s="327"/>
      <c r="AK68" s="613">
        <f>SUM(AJ67*AJ68)</f>
        <v>0</v>
      </c>
      <c r="AL68" s="792"/>
      <c r="AM68" s="792">
        <f>SUM(AL67*AL68)</f>
        <v>0</v>
      </c>
      <c r="AN68" s="785"/>
      <c r="AO68" s="411">
        <f>SUM(AN67*AN68)</f>
        <v>0</v>
      </c>
      <c r="AP68" s="595"/>
      <c r="AQ68" s="412"/>
      <c r="AR68" s="612">
        <f>SUM(AQ67*AQ68)</f>
        <v>0</v>
      </c>
      <c r="AS68" s="410"/>
      <c r="AT68" s="327"/>
      <c r="AU68" s="613">
        <f>SUM(AT67*AT68)</f>
        <v>0</v>
      </c>
      <c r="AV68" s="792"/>
      <c r="AW68" s="792">
        <f>SUM(AV67*AV68)</f>
        <v>0</v>
      </c>
      <c r="AX68" s="785"/>
      <c r="AY68" s="411">
        <f>SUM(AX67*AX68)</f>
        <v>0</v>
      </c>
      <c r="AZ68" s="595"/>
      <c r="BA68" s="412"/>
      <c r="BB68" s="612">
        <f>SUM(BA67*BA68)</f>
        <v>0</v>
      </c>
      <c r="BC68" s="410"/>
      <c r="BD68" s="327"/>
      <c r="BE68" s="613">
        <f>SUM(BD67*BD68)</f>
        <v>0</v>
      </c>
      <c r="BF68" s="792"/>
      <c r="BG68" s="792">
        <f>SUM(BF67*BF68)</f>
        <v>0</v>
      </c>
      <c r="BH68" s="785"/>
      <c r="BI68" s="411">
        <f>SUM(BH67*BH68)</f>
        <v>0</v>
      </c>
      <c r="BJ68" s="595"/>
      <c r="BK68" s="412"/>
      <c r="BL68" s="612">
        <f>SUM(BK67*BK68)</f>
        <v>0</v>
      </c>
      <c r="BM68" s="410"/>
      <c r="BN68" s="327"/>
      <c r="BO68" s="613">
        <f>SUM(BN67*BN68)</f>
        <v>0</v>
      </c>
      <c r="BP68" s="792"/>
      <c r="BQ68" s="792">
        <f>SUM(BP67*BP68)</f>
        <v>0</v>
      </c>
      <c r="BR68" s="785"/>
      <c r="BS68" s="411">
        <f>SUM(BR67*BR68)</f>
        <v>0</v>
      </c>
      <c r="BT68" s="595"/>
      <c r="BU68" s="412"/>
      <c r="BV68" s="612">
        <f>SUM(BU67*BU68)</f>
        <v>0</v>
      </c>
      <c r="BW68" s="410"/>
      <c r="BX68" s="327"/>
      <c r="BY68" s="613">
        <f>SUM(BX67*BX68)</f>
        <v>0</v>
      </c>
      <c r="BZ68" s="792"/>
      <c r="CA68" s="792">
        <f>SUM(BZ67*BZ68)</f>
        <v>0</v>
      </c>
      <c r="CB68" s="785"/>
      <c r="CC68" s="411">
        <f>SUM(CB67*CB68)</f>
        <v>0</v>
      </c>
      <c r="CD68" s="595"/>
    </row>
    <row r="69" spans="1:82" ht="21" x14ac:dyDescent="0.3">
      <c r="A69" s="461"/>
      <c r="B69" s="901" t="s">
        <v>23</v>
      </c>
      <c r="C69" s="921"/>
      <c r="D69" s="922">
        <f>SUM(D68*C69)</f>
        <v>0</v>
      </c>
      <c r="E69" s="923"/>
      <c r="F69" s="924"/>
      <c r="G69" s="947">
        <f>SUM(G68*F69)</f>
        <v>0</v>
      </c>
      <c r="H69" s="948"/>
      <c r="I69" s="948">
        <f>SUM(I68*H69)</f>
        <v>0</v>
      </c>
      <c r="J69" s="926"/>
      <c r="K69" s="411">
        <f>SUM(K68*J69)</f>
        <v>0</v>
      </c>
      <c r="L69" s="411"/>
      <c r="M69" s="412"/>
      <c r="N69" s="612">
        <f>SUM(N68*M69)</f>
        <v>0</v>
      </c>
      <c r="O69" s="410"/>
      <c r="P69" s="327"/>
      <c r="Q69" s="613">
        <f>SUM(Q68*P69)</f>
        <v>0</v>
      </c>
      <c r="R69" s="792"/>
      <c r="S69" s="792">
        <f>SUM(S68*R69)</f>
        <v>0</v>
      </c>
      <c r="T69" s="785"/>
      <c r="U69" s="411">
        <f>SUM(U68*T69)</f>
        <v>0</v>
      </c>
      <c r="V69" s="595"/>
      <c r="W69" s="412"/>
      <c r="X69" s="612">
        <f>SUM(X68*W69)</f>
        <v>0</v>
      </c>
      <c r="Y69" s="410"/>
      <c r="Z69" s="327"/>
      <c r="AA69" s="613">
        <f>SUM(AA68*Z69)</f>
        <v>0</v>
      </c>
      <c r="AB69" s="792"/>
      <c r="AC69" s="792">
        <f>SUM(AC68*AB69)</f>
        <v>0</v>
      </c>
      <c r="AD69" s="785"/>
      <c r="AE69" s="411">
        <f>SUM(AE68*AD69)</f>
        <v>0</v>
      </c>
      <c r="AF69" s="595"/>
      <c r="AG69" s="412"/>
      <c r="AH69" s="612">
        <f>SUM(AH68*AG69)</f>
        <v>0</v>
      </c>
      <c r="AI69" s="410"/>
      <c r="AJ69" s="327"/>
      <c r="AK69" s="613">
        <f>SUM(AK68*AJ69)</f>
        <v>0</v>
      </c>
      <c r="AL69" s="792"/>
      <c r="AM69" s="792">
        <f>SUM(AM68*AL69)</f>
        <v>0</v>
      </c>
      <c r="AN69" s="785"/>
      <c r="AO69" s="411">
        <f>SUM(AO68*AN69)</f>
        <v>0</v>
      </c>
      <c r="AP69" s="595"/>
      <c r="AQ69" s="412"/>
      <c r="AR69" s="612">
        <f>SUM(AR68*AQ69)</f>
        <v>0</v>
      </c>
      <c r="AS69" s="410"/>
      <c r="AT69" s="327"/>
      <c r="AU69" s="613">
        <f>SUM(AU68*AT69)</f>
        <v>0</v>
      </c>
      <c r="AV69" s="792"/>
      <c r="AW69" s="792">
        <f>SUM(AW68*AV69)</f>
        <v>0</v>
      </c>
      <c r="AX69" s="785"/>
      <c r="AY69" s="411">
        <f>SUM(AY68*AX69)</f>
        <v>0</v>
      </c>
      <c r="AZ69" s="595"/>
      <c r="BA69" s="412"/>
      <c r="BB69" s="612">
        <f>SUM(BB68*BA69)</f>
        <v>0</v>
      </c>
      <c r="BC69" s="410"/>
      <c r="BD69" s="327"/>
      <c r="BE69" s="613">
        <f>SUM(BE68*BD69)</f>
        <v>0</v>
      </c>
      <c r="BF69" s="792"/>
      <c r="BG69" s="792">
        <f>SUM(BG68*BF69)</f>
        <v>0</v>
      </c>
      <c r="BH69" s="785"/>
      <c r="BI69" s="411">
        <f>SUM(BI68*BH69)</f>
        <v>0</v>
      </c>
      <c r="BJ69" s="595"/>
      <c r="BK69" s="412"/>
      <c r="BL69" s="612">
        <f>SUM(BL68*BK69)</f>
        <v>0</v>
      </c>
      <c r="BM69" s="410"/>
      <c r="BN69" s="327"/>
      <c r="BO69" s="613">
        <f>SUM(BO68*BN69)</f>
        <v>0</v>
      </c>
      <c r="BP69" s="792"/>
      <c r="BQ69" s="792">
        <f>SUM(BQ68*BP69)</f>
        <v>0</v>
      </c>
      <c r="BR69" s="785"/>
      <c r="BS69" s="411">
        <f>SUM(BS68*BR69)</f>
        <v>0</v>
      </c>
      <c r="BT69" s="595"/>
      <c r="BU69" s="412"/>
      <c r="BV69" s="612">
        <f>SUM(BV68*BU69)</f>
        <v>0</v>
      </c>
      <c r="BW69" s="410"/>
      <c r="BX69" s="327"/>
      <c r="BY69" s="613">
        <f>SUM(BY68*BX69)</f>
        <v>0</v>
      </c>
      <c r="BZ69" s="792"/>
      <c r="CA69" s="792">
        <f>SUM(CA68*BZ69)</f>
        <v>0</v>
      </c>
      <c r="CB69" s="785"/>
      <c r="CC69" s="411">
        <f>SUM(CC68*CB69)</f>
        <v>0</v>
      </c>
      <c r="CD69" s="595"/>
    </row>
    <row r="70" spans="1:82" ht="21" x14ac:dyDescent="0.3">
      <c r="A70" s="461"/>
      <c r="B70" s="902" t="s">
        <v>24</v>
      </c>
      <c r="C70" s="927"/>
      <c r="D70" s="917">
        <f>SUM(C70*D69)</f>
        <v>0</v>
      </c>
      <c r="E70" s="928"/>
      <c r="F70" s="929"/>
      <c r="G70" s="940">
        <f>SUM(F70*G69)</f>
        <v>0</v>
      </c>
      <c r="H70" s="949"/>
      <c r="I70" s="1107">
        <f>SUM(H70*I69)</f>
        <v>0</v>
      </c>
      <c r="J70" s="930"/>
      <c r="K70" s="331">
        <f>SUM(J70*K69)</f>
        <v>0</v>
      </c>
      <c r="L70" s="331"/>
      <c r="M70" s="332"/>
      <c r="N70" s="614">
        <f>SUM(M70*N69)</f>
        <v>0</v>
      </c>
      <c r="O70" s="413"/>
      <c r="P70" s="329"/>
      <c r="Q70" s="615">
        <f>SUM(P70*Q69)</f>
        <v>0</v>
      </c>
      <c r="R70" s="793"/>
      <c r="S70" s="793">
        <f>SUM(R70*S69)</f>
        <v>0</v>
      </c>
      <c r="T70" s="786"/>
      <c r="U70" s="331">
        <f>SUM(T70*U69)</f>
        <v>0</v>
      </c>
      <c r="V70" s="595"/>
      <c r="W70" s="332"/>
      <c r="X70" s="614">
        <f>SUM(W70*X69)</f>
        <v>0</v>
      </c>
      <c r="Y70" s="413"/>
      <c r="Z70" s="329"/>
      <c r="AA70" s="615">
        <f>SUM(Z70*AA69)</f>
        <v>0</v>
      </c>
      <c r="AB70" s="793"/>
      <c r="AC70" s="793">
        <f>SUM(AB70*AC69)</f>
        <v>0</v>
      </c>
      <c r="AD70" s="786"/>
      <c r="AE70" s="331">
        <f>SUM(AD70*AE69)</f>
        <v>0</v>
      </c>
      <c r="AF70" s="595"/>
      <c r="AG70" s="332"/>
      <c r="AH70" s="614">
        <f>SUM(AG70*AH69)</f>
        <v>0</v>
      </c>
      <c r="AI70" s="413"/>
      <c r="AJ70" s="329"/>
      <c r="AK70" s="615">
        <f>SUM(AJ70*AK69)</f>
        <v>0</v>
      </c>
      <c r="AL70" s="793"/>
      <c r="AM70" s="793">
        <f>SUM(AL70*AM69)</f>
        <v>0</v>
      </c>
      <c r="AN70" s="786"/>
      <c r="AO70" s="331">
        <f>SUM(AN70*AO69)</f>
        <v>0</v>
      </c>
      <c r="AP70" s="595"/>
      <c r="AQ70" s="332"/>
      <c r="AR70" s="614">
        <f>SUM(AQ70*AR69)</f>
        <v>0</v>
      </c>
      <c r="AS70" s="413"/>
      <c r="AT70" s="329"/>
      <c r="AU70" s="615">
        <f>SUM(AT70*AU69)</f>
        <v>0</v>
      </c>
      <c r="AV70" s="793"/>
      <c r="AW70" s="793">
        <f>SUM(AV70*AW69)</f>
        <v>0</v>
      </c>
      <c r="AX70" s="786"/>
      <c r="AY70" s="331">
        <f>SUM(AX70*AY69)</f>
        <v>0</v>
      </c>
      <c r="AZ70" s="595"/>
      <c r="BA70" s="332"/>
      <c r="BB70" s="614">
        <f>SUM(BA70*BB69)</f>
        <v>0</v>
      </c>
      <c r="BC70" s="413"/>
      <c r="BD70" s="329"/>
      <c r="BE70" s="615">
        <f>SUM(BD70*BE69)</f>
        <v>0</v>
      </c>
      <c r="BF70" s="793"/>
      <c r="BG70" s="793">
        <f>SUM(BF70*BG69)</f>
        <v>0</v>
      </c>
      <c r="BH70" s="786"/>
      <c r="BI70" s="331">
        <f>SUM(BH70*BI69)</f>
        <v>0</v>
      </c>
      <c r="BJ70" s="595"/>
      <c r="BK70" s="332"/>
      <c r="BL70" s="614">
        <f>SUM(BK70*BL69)</f>
        <v>0</v>
      </c>
      <c r="BM70" s="413"/>
      <c r="BN70" s="329"/>
      <c r="BO70" s="615">
        <f>SUM(BN70*BO69)</f>
        <v>0</v>
      </c>
      <c r="BP70" s="793"/>
      <c r="BQ70" s="793">
        <f>SUM(BP70*BQ69)</f>
        <v>0</v>
      </c>
      <c r="BR70" s="786"/>
      <c r="BS70" s="331">
        <f>SUM(BR70*BS69)</f>
        <v>0</v>
      </c>
      <c r="BT70" s="595"/>
      <c r="BU70" s="332"/>
      <c r="BV70" s="614">
        <f>SUM(BU70*BV69)</f>
        <v>0</v>
      </c>
      <c r="BW70" s="413"/>
      <c r="BX70" s="329"/>
      <c r="BY70" s="615">
        <f>SUM(BX70*BY69)</f>
        <v>0</v>
      </c>
      <c r="BZ70" s="793"/>
      <c r="CA70" s="793">
        <f>SUM(BZ70*CA69)</f>
        <v>0</v>
      </c>
      <c r="CB70" s="786"/>
      <c r="CC70" s="331">
        <f>SUM(CB70*CC69)</f>
        <v>0</v>
      </c>
      <c r="CD70" s="595"/>
    </row>
    <row r="71" spans="1:82" ht="21" x14ac:dyDescent="0.3">
      <c r="A71" s="461"/>
      <c r="B71" s="671" t="s">
        <v>25</v>
      </c>
      <c r="C71" s="414">
        <f>ROUND(SUM(D69:D70),2)</f>
        <v>0</v>
      </c>
      <c r="D71" s="616"/>
      <c r="E71" s="617"/>
      <c r="F71" s="414">
        <f>ROUND(SUM(G69:G70),2)</f>
        <v>0</v>
      </c>
      <c r="G71" s="619"/>
      <c r="H71" s="794">
        <f>ROUND(SUM(I69:I70),2)</f>
        <v>0</v>
      </c>
      <c r="I71" s="794"/>
      <c r="J71" s="350">
        <f>ROUND(SUM(K69:K70),2)</f>
        <v>0</v>
      </c>
      <c r="K71" s="325"/>
      <c r="L71" s="325"/>
      <c r="M71" s="415">
        <f>ROUND(SUM(N69:N70),2)</f>
        <v>0</v>
      </c>
      <c r="N71" s="616"/>
      <c r="O71" s="617"/>
      <c r="P71" s="414">
        <f>ROUND(SUM(Q69:Q70),2)</f>
        <v>0</v>
      </c>
      <c r="Q71" s="619"/>
      <c r="R71" s="794">
        <f>ROUND(SUM(S69:S70),2)</f>
        <v>0</v>
      </c>
      <c r="S71" s="794"/>
      <c r="T71" s="350">
        <f>ROUND(SUM(U69:U70),2)</f>
        <v>0</v>
      </c>
      <c r="U71" s="325"/>
      <c r="V71" s="595"/>
      <c r="W71" s="415">
        <f>ROUND(SUM(X69:X70),2)</f>
        <v>0</v>
      </c>
      <c r="X71" s="616"/>
      <c r="Y71" s="617"/>
      <c r="Z71" s="414">
        <f>ROUND(SUM(AA69:AA70),2)</f>
        <v>0</v>
      </c>
      <c r="AA71" s="619"/>
      <c r="AB71" s="794">
        <f>ROUND(SUM(AC69:AC70),2)</f>
        <v>0</v>
      </c>
      <c r="AC71" s="794"/>
      <c r="AD71" s="350">
        <f>ROUND(SUM(AE69:AE70),2)</f>
        <v>0</v>
      </c>
      <c r="AE71" s="325"/>
      <c r="AF71" s="595"/>
      <c r="AG71" s="415">
        <f>ROUND(SUM(AH69:AH70),2)</f>
        <v>0</v>
      </c>
      <c r="AH71" s="616"/>
      <c r="AI71" s="617"/>
      <c r="AJ71" s="414">
        <f>ROUND(SUM(AK69:AK70),2)</f>
        <v>0</v>
      </c>
      <c r="AK71" s="619"/>
      <c r="AL71" s="794">
        <f>ROUND(SUM(AM69:AM70),2)</f>
        <v>0</v>
      </c>
      <c r="AM71" s="794"/>
      <c r="AN71" s="350">
        <f>ROUND(SUM(AO69:AO70),2)</f>
        <v>0</v>
      </c>
      <c r="AO71" s="325"/>
      <c r="AP71" s="595"/>
      <c r="AQ71" s="415">
        <f>ROUND(SUM(AR69:AR70),2)</f>
        <v>0</v>
      </c>
      <c r="AR71" s="616"/>
      <c r="AS71" s="617"/>
      <c r="AT71" s="414">
        <f>ROUND(SUM(AU69:AU70),2)</f>
        <v>0</v>
      </c>
      <c r="AU71" s="619"/>
      <c r="AV71" s="794">
        <f>ROUND(SUM(AW69:AW70),2)</f>
        <v>0</v>
      </c>
      <c r="AW71" s="794"/>
      <c r="AX71" s="350">
        <f>ROUND(SUM(AY69:AY70),2)</f>
        <v>0</v>
      </c>
      <c r="AY71" s="325"/>
      <c r="AZ71" s="595"/>
      <c r="BA71" s="415">
        <f>ROUND(SUM(BB69:BB70),2)</f>
        <v>0</v>
      </c>
      <c r="BB71" s="616"/>
      <c r="BC71" s="617"/>
      <c r="BD71" s="414">
        <f>ROUND(SUM(BE69:BE70),2)</f>
        <v>0</v>
      </c>
      <c r="BE71" s="619"/>
      <c r="BF71" s="794">
        <f>ROUND(SUM(BG69:BG70),2)</f>
        <v>0</v>
      </c>
      <c r="BG71" s="794"/>
      <c r="BH71" s="350">
        <f>ROUND(SUM(BI69:BI70),2)</f>
        <v>0</v>
      </c>
      <c r="BI71" s="325"/>
      <c r="BJ71" s="595"/>
      <c r="BK71" s="415">
        <f>ROUND(SUM(BL69:BL70),2)</f>
        <v>0</v>
      </c>
      <c r="BL71" s="616"/>
      <c r="BM71" s="617"/>
      <c r="BN71" s="414">
        <f>ROUND(SUM(BO69:BO70),2)</f>
        <v>0</v>
      </c>
      <c r="BO71" s="619"/>
      <c r="BP71" s="794">
        <f>ROUND(SUM(BQ69:BQ70),2)</f>
        <v>0</v>
      </c>
      <c r="BQ71" s="794"/>
      <c r="BR71" s="350">
        <f>ROUND(SUM(BS69:BS70),2)</f>
        <v>0</v>
      </c>
      <c r="BS71" s="325"/>
      <c r="BT71" s="595"/>
      <c r="BU71" s="415">
        <f>ROUND(SUM(BV69:BV70),2)</f>
        <v>0</v>
      </c>
      <c r="BV71" s="616"/>
      <c r="BW71" s="617"/>
      <c r="BX71" s="414">
        <f>ROUND(SUM(BY69:BY70),2)</f>
        <v>0</v>
      </c>
      <c r="BY71" s="619"/>
      <c r="BZ71" s="794">
        <f>ROUND(SUM(CA69:CA70),2)</f>
        <v>0</v>
      </c>
      <c r="CA71" s="794"/>
      <c r="CB71" s="350">
        <f>ROUND(SUM(CC69:CC70),2)</f>
        <v>0</v>
      </c>
      <c r="CC71" s="325"/>
      <c r="CD71" s="595"/>
    </row>
    <row r="72" spans="1:82" ht="21" x14ac:dyDescent="0.3">
      <c r="A72" s="461"/>
      <c r="B72" s="903" t="s">
        <v>38</v>
      </c>
      <c r="C72" s="931"/>
      <c r="D72" s="917"/>
      <c r="E72" s="932"/>
      <c r="F72" s="933"/>
      <c r="G72" s="940"/>
      <c r="H72" s="938"/>
      <c r="I72" s="1107"/>
      <c r="J72" s="934"/>
      <c r="K72" s="418"/>
      <c r="L72" s="418"/>
      <c r="M72" s="419"/>
      <c r="N72" s="620"/>
      <c r="O72" s="416"/>
      <c r="P72" s="417"/>
      <c r="Q72" s="621"/>
      <c r="R72" s="790"/>
      <c r="S72" s="790"/>
      <c r="T72" s="787"/>
      <c r="U72" s="418"/>
      <c r="V72" s="595"/>
      <c r="W72" s="419"/>
      <c r="X72" s="620"/>
      <c r="Y72" s="416"/>
      <c r="Z72" s="417"/>
      <c r="AA72" s="621"/>
      <c r="AB72" s="790"/>
      <c r="AC72" s="790"/>
      <c r="AD72" s="787"/>
      <c r="AE72" s="418"/>
      <c r="AF72" s="595"/>
      <c r="AG72" s="419"/>
      <c r="AH72" s="620"/>
      <c r="AI72" s="416"/>
      <c r="AJ72" s="417"/>
      <c r="AK72" s="621"/>
      <c r="AL72" s="790"/>
      <c r="AM72" s="790"/>
      <c r="AN72" s="787"/>
      <c r="AO72" s="418"/>
      <c r="AP72" s="595"/>
      <c r="AQ72" s="419"/>
      <c r="AR72" s="620"/>
      <c r="AS72" s="416"/>
      <c r="AT72" s="417"/>
      <c r="AU72" s="621"/>
      <c r="AV72" s="790"/>
      <c r="AW72" s="790"/>
      <c r="AX72" s="787"/>
      <c r="AY72" s="418"/>
      <c r="AZ72" s="595"/>
      <c r="BA72" s="419"/>
      <c r="BB72" s="620"/>
      <c r="BC72" s="416"/>
      <c r="BD72" s="417"/>
      <c r="BE72" s="621"/>
      <c r="BF72" s="790"/>
      <c r="BG72" s="790"/>
      <c r="BH72" s="787"/>
      <c r="BI72" s="418"/>
      <c r="BJ72" s="595"/>
      <c r="BK72" s="419"/>
      <c r="BL72" s="620"/>
      <c r="BM72" s="416"/>
      <c r="BN72" s="417"/>
      <c r="BO72" s="621"/>
      <c r="BP72" s="790"/>
      <c r="BQ72" s="790"/>
      <c r="BR72" s="787"/>
      <c r="BS72" s="418"/>
      <c r="BT72" s="595"/>
      <c r="BU72" s="419"/>
      <c r="BV72" s="620"/>
      <c r="BW72" s="416"/>
      <c r="BX72" s="417"/>
      <c r="BY72" s="621"/>
      <c r="BZ72" s="790"/>
      <c r="CA72" s="790"/>
      <c r="CB72" s="787"/>
      <c r="CC72" s="418"/>
      <c r="CD72" s="595"/>
    </row>
    <row r="73" spans="1:82" ht="21" x14ac:dyDescent="0.3">
      <c r="A73" s="461"/>
      <c r="B73" s="904" t="s">
        <v>27</v>
      </c>
      <c r="C73" s="1038"/>
      <c r="D73" s="917">
        <f>SUM(C73*C71)</f>
        <v>0</v>
      </c>
      <c r="E73" s="1039"/>
      <c r="F73" s="1040"/>
      <c r="G73" s="1106">
        <f>SUM(F73*F71)</f>
        <v>0</v>
      </c>
      <c r="H73" s="1041"/>
      <c r="I73" s="1107">
        <f>SUM(H73*H71)</f>
        <v>0</v>
      </c>
      <c r="J73" s="1037"/>
      <c r="K73" s="337">
        <f>SUM(J73*J71)</f>
        <v>0</v>
      </c>
      <c r="L73" s="337"/>
      <c r="M73" s="338"/>
      <c r="N73" s="622">
        <f>SUM(M73*M71)</f>
        <v>0</v>
      </c>
      <c r="O73" s="420"/>
      <c r="P73" s="335"/>
      <c r="Q73" s="337">
        <f>SUM(P73*P71)</f>
        <v>0</v>
      </c>
      <c r="R73" s="795"/>
      <c r="S73" s="795">
        <f>SUM(R73*R71)</f>
        <v>0</v>
      </c>
      <c r="T73" s="788"/>
      <c r="U73" s="337">
        <f>SUM(T73*T71)</f>
        <v>0</v>
      </c>
      <c r="V73" s="595"/>
      <c r="W73" s="338"/>
      <c r="X73" s="622">
        <f>SUM(W73*W71)</f>
        <v>0</v>
      </c>
      <c r="Y73" s="420"/>
      <c r="Z73" s="335"/>
      <c r="AA73" s="337">
        <f>SUM(Z73*Z71)</f>
        <v>0</v>
      </c>
      <c r="AB73" s="795"/>
      <c r="AC73" s="795">
        <f>SUM(AB73*AB71)</f>
        <v>0</v>
      </c>
      <c r="AD73" s="788"/>
      <c r="AE73" s="337">
        <f>SUM(AD73*AD71)</f>
        <v>0</v>
      </c>
      <c r="AF73" s="595"/>
      <c r="AG73" s="338"/>
      <c r="AH73" s="622">
        <f>SUM(AG73*AG71)</f>
        <v>0</v>
      </c>
      <c r="AI73" s="420"/>
      <c r="AJ73" s="335"/>
      <c r="AK73" s="337">
        <f>SUM(AJ73*AJ71)</f>
        <v>0</v>
      </c>
      <c r="AL73" s="795"/>
      <c r="AM73" s="795">
        <f>SUM(AL73*AL71)</f>
        <v>0</v>
      </c>
      <c r="AN73" s="788"/>
      <c r="AO73" s="337">
        <f>SUM(AN73*AN71)</f>
        <v>0</v>
      </c>
      <c r="AP73" s="595"/>
      <c r="AQ73" s="338"/>
      <c r="AR73" s="622">
        <f>SUM(AQ73*AQ71)</f>
        <v>0</v>
      </c>
      <c r="AS73" s="420"/>
      <c r="AT73" s="335"/>
      <c r="AU73" s="337">
        <f>SUM(AT73*AT71)</f>
        <v>0</v>
      </c>
      <c r="AV73" s="795"/>
      <c r="AW73" s="795">
        <f>SUM(AV73*AV71)</f>
        <v>0</v>
      </c>
      <c r="AX73" s="788"/>
      <c r="AY73" s="337">
        <f>SUM(AX73*AX71)</f>
        <v>0</v>
      </c>
      <c r="AZ73" s="595"/>
      <c r="BA73" s="338"/>
      <c r="BB73" s="622">
        <f>SUM(BA73*BA71)</f>
        <v>0</v>
      </c>
      <c r="BC73" s="420"/>
      <c r="BD73" s="335"/>
      <c r="BE73" s="337">
        <f>SUM(BD73*BD71)</f>
        <v>0</v>
      </c>
      <c r="BF73" s="795"/>
      <c r="BG73" s="795">
        <f>SUM(BF73*BF71)</f>
        <v>0</v>
      </c>
      <c r="BH73" s="788"/>
      <c r="BI73" s="337">
        <f>SUM(BH73*BH71)</f>
        <v>0</v>
      </c>
      <c r="BJ73" s="595"/>
      <c r="BK73" s="338"/>
      <c r="BL73" s="622">
        <f>SUM(BK73*BK71)</f>
        <v>0</v>
      </c>
      <c r="BM73" s="420"/>
      <c r="BN73" s="335"/>
      <c r="BO73" s="337">
        <f>SUM(BN73*BN71)</f>
        <v>0</v>
      </c>
      <c r="BP73" s="795"/>
      <c r="BQ73" s="795">
        <f>SUM(BP73*BP71)</f>
        <v>0</v>
      </c>
      <c r="BR73" s="788"/>
      <c r="BS73" s="337">
        <f>SUM(BR73*BR71)</f>
        <v>0</v>
      </c>
      <c r="BT73" s="595"/>
      <c r="BU73" s="338"/>
      <c r="BV73" s="622">
        <f>SUM(BU73*BU71)</f>
        <v>0</v>
      </c>
      <c r="BW73" s="420"/>
      <c r="BX73" s="335"/>
      <c r="BY73" s="337">
        <f>SUM(BX73*BX71)</f>
        <v>0</v>
      </c>
      <c r="BZ73" s="795"/>
      <c r="CA73" s="795">
        <f>SUM(BZ73*BZ71)</f>
        <v>0</v>
      </c>
      <c r="CB73" s="788"/>
      <c r="CC73" s="337">
        <f>SUM(CB73*CB71)</f>
        <v>0</v>
      </c>
      <c r="CD73" s="595"/>
    </row>
    <row r="74" spans="1:82" ht="21" x14ac:dyDescent="0.3">
      <c r="A74" s="461"/>
      <c r="B74" s="486" t="s">
        <v>28</v>
      </c>
      <c r="C74" s="1042"/>
      <c r="D74" s="917">
        <f>SUM(C74*C71)</f>
        <v>0</v>
      </c>
      <c r="E74" s="1039"/>
      <c r="F74" s="1043"/>
      <c r="G74" s="1106">
        <f>SUM(F74*F71)</f>
        <v>0</v>
      </c>
      <c r="H74" s="1041"/>
      <c r="I74" s="1107">
        <f>SUM(H74*H71)</f>
        <v>0</v>
      </c>
      <c r="J74" s="1037"/>
      <c r="K74" s="337">
        <f>SUM(J74*J71)</f>
        <v>0</v>
      </c>
      <c r="L74" s="337"/>
      <c r="M74" s="339"/>
      <c r="N74" s="622">
        <f>SUM(M74*M71)</f>
        <v>0</v>
      </c>
      <c r="O74" s="420"/>
      <c r="P74" s="623"/>
      <c r="Q74" s="337">
        <f>SUM(P74*P71)</f>
        <v>0</v>
      </c>
      <c r="R74" s="795"/>
      <c r="S74" s="795">
        <f>SUM(R74*R71)</f>
        <v>0</v>
      </c>
      <c r="T74" s="788"/>
      <c r="U74" s="337">
        <f>SUM(T74*T71)</f>
        <v>0</v>
      </c>
      <c r="V74" s="595"/>
      <c r="W74" s="339"/>
      <c r="X74" s="622">
        <f>SUM(W74*W71)</f>
        <v>0</v>
      </c>
      <c r="Y74" s="420"/>
      <c r="Z74" s="623"/>
      <c r="AA74" s="337">
        <f>SUM(Z74*Z71)</f>
        <v>0</v>
      </c>
      <c r="AB74" s="795"/>
      <c r="AC74" s="795">
        <f>SUM(AB74*AB71)</f>
        <v>0</v>
      </c>
      <c r="AD74" s="788"/>
      <c r="AE74" s="337">
        <f>SUM(AD74*AD71)</f>
        <v>0</v>
      </c>
      <c r="AF74" s="595"/>
      <c r="AG74" s="339"/>
      <c r="AH74" s="622">
        <f>SUM(AG74*AG71)</f>
        <v>0</v>
      </c>
      <c r="AI74" s="420"/>
      <c r="AJ74" s="623"/>
      <c r="AK74" s="337">
        <f>SUM(AJ74*AJ71)</f>
        <v>0</v>
      </c>
      <c r="AL74" s="795"/>
      <c r="AM74" s="795">
        <f>SUM(AL74*AL71)</f>
        <v>0</v>
      </c>
      <c r="AN74" s="788"/>
      <c r="AO74" s="337">
        <f>SUM(AN74*AN71)</f>
        <v>0</v>
      </c>
      <c r="AP74" s="595"/>
      <c r="AQ74" s="339"/>
      <c r="AR74" s="622">
        <f>SUM(AQ74*AQ71)</f>
        <v>0</v>
      </c>
      <c r="AS74" s="420"/>
      <c r="AT74" s="623"/>
      <c r="AU74" s="337">
        <f>SUM(AT74*AT71)</f>
        <v>0</v>
      </c>
      <c r="AV74" s="795"/>
      <c r="AW74" s="795">
        <f>SUM(AV74*AV71)</f>
        <v>0</v>
      </c>
      <c r="AX74" s="788"/>
      <c r="AY74" s="337">
        <f>SUM(AX74*AX71)</f>
        <v>0</v>
      </c>
      <c r="AZ74" s="595"/>
      <c r="BA74" s="339"/>
      <c r="BB74" s="622">
        <f>SUM(BA74*BA71)</f>
        <v>0</v>
      </c>
      <c r="BC74" s="420"/>
      <c r="BD74" s="623"/>
      <c r="BE74" s="337">
        <f>SUM(BD74*BD71)</f>
        <v>0</v>
      </c>
      <c r="BF74" s="795"/>
      <c r="BG74" s="795">
        <f>SUM(BF74*BF71)</f>
        <v>0</v>
      </c>
      <c r="BH74" s="788"/>
      <c r="BI74" s="337">
        <f>SUM(BH74*BH71)</f>
        <v>0</v>
      </c>
      <c r="BJ74" s="595"/>
      <c r="BK74" s="339"/>
      <c r="BL74" s="622">
        <f>SUM(BK74*BK71)</f>
        <v>0</v>
      </c>
      <c r="BM74" s="420"/>
      <c r="BN74" s="623"/>
      <c r="BO74" s="337">
        <f>SUM(BN74*BN71)</f>
        <v>0</v>
      </c>
      <c r="BP74" s="795"/>
      <c r="BQ74" s="795">
        <f>SUM(BP74*BP71)</f>
        <v>0</v>
      </c>
      <c r="BR74" s="788"/>
      <c r="BS74" s="337">
        <f>SUM(BR74*BR71)</f>
        <v>0</v>
      </c>
      <c r="BT74" s="595"/>
      <c r="BU74" s="339"/>
      <c r="BV74" s="622">
        <f>SUM(BU74*BU71)</f>
        <v>0</v>
      </c>
      <c r="BW74" s="420"/>
      <c r="BX74" s="623"/>
      <c r="BY74" s="337">
        <f>SUM(BX74*BX71)</f>
        <v>0</v>
      </c>
      <c r="BZ74" s="795"/>
      <c r="CA74" s="795">
        <f>SUM(BZ74*BZ71)</f>
        <v>0</v>
      </c>
      <c r="CB74" s="788"/>
      <c r="CC74" s="337">
        <f>SUM(CB74*CB71)</f>
        <v>0</v>
      </c>
      <c r="CD74" s="595"/>
    </row>
    <row r="75" spans="1:82" ht="21" x14ac:dyDescent="0.3">
      <c r="A75" s="461"/>
      <c r="B75" s="905" t="s">
        <v>25</v>
      </c>
      <c r="C75" s="421">
        <f>ROUND(SUM(D73:D74),2)</f>
        <v>0</v>
      </c>
      <c r="D75" s="422"/>
      <c r="E75" s="617"/>
      <c r="F75" s="421">
        <f>ROUND(SUM(G73:G74),2)</f>
        <v>0</v>
      </c>
      <c r="G75" s="424">
        <f t="shared" ref="G75" si="5">ROUND(SUM(H73:H74),2)</f>
        <v>0</v>
      </c>
      <c r="H75" s="340">
        <f>ROUND(SUM(I73:I74),2)</f>
        <v>0</v>
      </c>
      <c r="I75" s="340">
        <f t="shared" ref="I75" si="6">ROUND(SUM(J73:J74),2)</f>
        <v>0</v>
      </c>
      <c r="J75" s="350">
        <f>ROUND(SUM(K73:K74),2)</f>
        <v>0</v>
      </c>
      <c r="K75" s="325">
        <f>ROUND(SUM(L73:L74),2)</f>
        <v>0</v>
      </c>
      <c r="L75" s="325"/>
      <c r="M75" s="423">
        <f>ROUND(SUM(N73:N74),2)</f>
        <v>0</v>
      </c>
      <c r="N75" s="422"/>
      <c r="O75" s="617"/>
      <c r="P75" s="421">
        <f>ROUND(SUM(Q73:Q74),2)</f>
        <v>0</v>
      </c>
      <c r="Q75" s="424">
        <f>ROUND(SUM(T73:T74),2)</f>
        <v>0</v>
      </c>
      <c r="R75" s="340">
        <f>ROUND(SUM(S73:S74),2)</f>
        <v>0</v>
      </c>
      <c r="S75" s="340">
        <f>ROUND(SUM(V73:V74),2)</f>
        <v>0</v>
      </c>
      <c r="T75" s="350">
        <f>ROUND(SUM(U73:U74),2)</f>
        <v>0</v>
      </c>
      <c r="U75" s="325">
        <f>ROUND(SUM(V73:V74),2)</f>
        <v>0</v>
      </c>
      <c r="V75" s="595"/>
      <c r="W75" s="423">
        <f>ROUND(SUM(X73:X74),2)</f>
        <v>0</v>
      </c>
      <c r="X75" s="422"/>
      <c r="Y75" s="617"/>
      <c r="Z75" s="421">
        <f>ROUND(SUM(AA73:AA74),2)</f>
        <v>0</v>
      </c>
      <c r="AA75" s="424">
        <f>ROUND(SUM(AD73:AD74),2)</f>
        <v>0</v>
      </c>
      <c r="AB75" s="340">
        <f>ROUND(SUM(AC73:AC74),2)</f>
        <v>0</v>
      </c>
      <c r="AC75" s="340">
        <f>ROUND(SUM(AF73:AF74),2)</f>
        <v>0</v>
      </c>
      <c r="AD75" s="350">
        <f>ROUND(SUM(AE73:AE74),2)</f>
        <v>0</v>
      </c>
      <c r="AE75" s="325">
        <f>ROUND(SUM(AF73:AF74),2)</f>
        <v>0</v>
      </c>
      <c r="AF75" s="595"/>
      <c r="AG75" s="423">
        <f>ROUND(SUM(AH73:AH74),2)</f>
        <v>0</v>
      </c>
      <c r="AH75" s="422"/>
      <c r="AI75" s="617"/>
      <c r="AJ75" s="421">
        <f>ROUND(SUM(AK73:AK74),2)</f>
        <v>0</v>
      </c>
      <c r="AK75" s="424">
        <f>ROUND(SUM(AN73:AN74),2)</f>
        <v>0</v>
      </c>
      <c r="AL75" s="340">
        <f>ROUND(SUM(AM73:AM74),2)</f>
        <v>0</v>
      </c>
      <c r="AM75" s="340">
        <f>ROUND(SUM(AP73:AP74),2)</f>
        <v>0</v>
      </c>
      <c r="AN75" s="350">
        <f>ROUND(SUM(AO73:AO74),2)</f>
        <v>0</v>
      </c>
      <c r="AO75" s="325">
        <f>ROUND(SUM(AP73:AP74),2)</f>
        <v>0</v>
      </c>
      <c r="AP75" s="595"/>
      <c r="AQ75" s="423">
        <f>ROUND(SUM(AR73:AR74),2)</f>
        <v>0</v>
      </c>
      <c r="AR75" s="422"/>
      <c r="AS75" s="617"/>
      <c r="AT75" s="421">
        <f>ROUND(SUM(AU73:AU74),2)</f>
        <v>0</v>
      </c>
      <c r="AU75" s="424">
        <f>ROUND(SUM(AX73:AX74),2)</f>
        <v>0</v>
      </c>
      <c r="AV75" s="340">
        <f>ROUND(SUM(AW73:AW74),2)</f>
        <v>0</v>
      </c>
      <c r="AW75" s="340">
        <f>ROUND(SUM(AZ73:AZ74),2)</f>
        <v>0</v>
      </c>
      <c r="AX75" s="350">
        <f>ROUND(SUM(AY73:AY74),2)</f>
        <v>0</v>
      </c>
      <c r="AY75" s="325">
        <f>ROUND(SUM(AZ73:AZ74),2)</f>
        <v>0</v>
      </c>
      <c r="AZ75" s="595"/>
      <c r="BA75" s="423">
        <f>ROUND(SUM(BB73:BB74),2)</f>
        <v>0</v>
      </c>
      <c r="BB75" s="422"/>
      <c r="BC75" s="617"/>
      <c r="BD75" s="421">
        <f>ROUND(SUM(BE73:BE74),2)</f>
        <v>0</v>
      </c>
      <c r="BE75" s="424">
        <f>ROUND(SUM(BH73:BH74),2)</f>
        <v>0</v>
      </c>
      <c r="BF75" s="340">
        <f>ROUND(SUM(BG73:BG74),2)</f>
        <v>0</v>
      </c>
      <c r="BG75" s="340">
        <f>ROUND(SUM(BJ73:BJ74),2)</f>
        <v>0</v>
      </c>
      <c r="BH75" s="350">
        <f>ROUND(SUM(BI73:BI74),2)</f>
        <v>0</v>
      </c>
      <c r="BI75" s="325">
        <f>ROUND(SUM(BJ73:BJ74),2)</f>
        <v>0</v>
      </c>
      <c r="BJ75" s="595"/>
      <c r="BK75" s="423">
        <f>ROUND(SUM(BL73:BL74),2)</f>
        <v>0</v>
      </c>
      <c r="BL75" s="422"/>
      <c r="BM75" s="617"/>
      <c r="BN75" s="421">
        <f>ROUND(SUM(BO73:BO74),2)</f>
        <v>0</v>
      </c>
      <c r="BO75" s="424">
        <f>ROUND(SUM(BR73:BR74),2)</f>
        <v>0</v>
      </c>
      <c r="BP75" s="340">
        <f>ROUND(SUM(BQ73:BQ74),2)</f>
        <v>0</v>
      </c>
      <c r="BQ75" s="340">
        <f>ROUND(SUM(BT73:BT74),2)</f>
        <v>0</v>
      </c>
      <c r="BR75" s="350">
        <f>ROUND(SUM(BS73:BS74),2)</f>
        <v>0</v>
      </c>
      <c r="BS75" s="325">
        <f>ROUND(SUM(BT73:BT74),2)</f>
        <v>0</v>
      </c>
      <c r="BT75" s="595"/>
      <c r="BU75" s="423">
        <f>ROUND(SUM(BV73:BV74),2)</f>
        <v>0</v>
      </c>
      <c r="BV75" s="422"/>
      <c r="BW75" s="617"/>
      <c r="BX75" s="421">
        <f>ROUND(SUM(BY73:BY74),2)</f>
        <v>0</v>
      </c>
      <c r="BY75" s="424">
        <f>ROUND(SUM(CB73:CB74),2)</f>
        <v>0</v>
      </c>
      <c r="BZ75" s="340">
        <f>ROUND(SUM(CA73:CA74),2)</f>
        <v>0</v>
      </c>
      <c r="CA75" s="340">
        <f>ROUND(SUM(CD73:CD74),2)</f>
        <v>0</v>
      </c>
      <c r="CB75" s="350">
        <f>ROUND(SUM(CC73:CC74),2)</f>
        <v>0</v>
      </c>
      <c r="CC75" s="325">
        <f>ROUND(SUM(CD73:CD74),2)</f>
        <v>0</v>
      </c>
      <c r="CD75" s="595"/>
    </row>
    <row r="76" spans="1:82" ht="21" x14ac:dyDescent="0.3">
      <c r="A76" s="906"/>
      <c r="B76" s="907" t="s">
        <v>29</v>
      </c>
      <c r="C76" s="322"/>
      <c r="D76" s="624"/>
      <c r="E76" s="414">
        <f>SUM(C71,C75)</f>
        <v>0</v>
      </c>
      <c r="F76" s="421">
        <f>SUM(F75,F71)</f>
        <v>0</v>
      </c>
      <c r="G76" s="440"/>
      <c r="H76" s="340">
        <f>SUM(H75,H71)</f>
        <v>0</v>
      </c>
      <c r="I76" s="340"/>
      <c r="J76" s="341">
        <f>SUM(J75,J71)</f>
        <v>0</v>
      </c>
      <c r="K76" s="342"/>
      <c r="L76" s="342"/>
      <c r="M76" s="326"/>
      <c r="N76" s="624"/>
      <c r="O76" s="414">
        <f>SUM(M71,M75)</f>
        <v>0</v>
      </c>
      <c r="P76" s="421">
        <f>SUM(P75,P71)</f>
        <v>0</v>
      </c>
      <c r="Q76" s="440"/>
      <c r="R76" s="340">
        <f>SUM(R75,R71)</f>
        <v>0</v>
      </c>
      <c r="S76" s="340"/>
      <c r="T76" s="341">
        <f>SUM(T75,T71)</f>
        <v>0</v>
      </c>
      <c r="U76" s="342"/>
      <c r="V76" s="595"/>
      <c r="W76" s="326"/>
      <c r="X76" s="624"/>
      <c r="Y76" s="414">
        <f>SUM(W71,W75)</f>
        <v>0</v>
      </c>
      <c r="Z76" s="421">
        <f>SUM(Z75,Z71)</f>
        <v>0</v>
      </c>
      <c r="AA76" s="440"/>
      <c r="AB76" s="340">
        <f>SUM(AB75,AB71)</f>
        <v>0</v>
      </c>
      <c r="AC76" s="340"/>
      <c r="AD76" s="341">
        <f>SUM(AD75,AD71)</f>
        <v>0</v>
      </c>
      <c r="AE76" s="342"/>
      <c r="AF76" s="595"/>
      <c r="AG76" s="326"/>
      <c r="AH76" s="624"/>
      <c r="AI76" s="414">
        <f>SUM(AG71,AG75)</f>
        <v>0</v>
      </c>
      <c r="AJ76" s="421">
        <f>SUM(AJ75,AJ71)</f>
        <v>0</v>
      </c>
      <c r="AK76" s="440"/>
      <c r="AL76" s="340">
        <f>SUM(AL75,AL71)</f>
        <v>0</v>
      </c>
      <c r="AM76" s="340"/>
      <c r="AN76" s="341">
        <f>SUM(AN75,AN71)</f>
        <v>0</v>
      </c>
      <c r="AO76" s="342"/>
      <c r="AP76" s="595"/>
      <c r="AQ76" s="326"/>
      <c r="AR76" s="624"/>
      <c r="AS76" s="414">
        <f>SUM(AQ71,AQ75)</f>
        <v>0</v>
      </c>
      <c r="AT76" s="421">
        <f>SUM(AT75,AT71)</f>
        <v>0</v>
      </c>
      <c r="AU76" s="440"/>
      <c r="AV76" s="340">
        <f>SUM(AV75,AV71)</f>
        <v>0</v>
      </c>
      <c r="AW76" s="340"/>
      <c r="AX76" s="341">
        <f>SUM(AX75,AX71)</f>
        <v>0</v>
      </c>
      <c r="AY76" s="342"/>
      <c r="AZ76" s="595"/>
      <c r="BA76" s="326"/>
      <c r="BB76" s="624"/>
      <c r="BC76" s="414">
        <f>SUM(BA71,BA75)</f>
        <v>0</v>
      </c>
      <c r="BD76" s="421">
        <f>SUM(BD75,BD71)</f>
        <v>0</v>
      </c>
      <c r="BE76" s="440"/>
      <c r="BF76" s="340">
        <f>SUM(BF75,BF71)</f>
        <v>0</v>
      </c>
      <c r="BG76" s="340"/>
      <c r="BH76" s="341">
        <f>SUM(BH75,BH71)</f>
        <v>0</v>
      </c>
      <c r="BI76" s="342"/>
      <c r="BJ76" s="595"/>
      <c r="BK76" s="326"/>
      <c r="BL76" s="624"/>
      <c r="BM76" s="414">
        <f>SUM(BK71,BK75)</f>
        <v>0</v>
      </c>
      <c r="BN76" s="421">
        <f>SUM(BN75,BN71)</f>
        <v>0</v>
      </c>
      <c r="BO76" s="440"/>
      <c r="BP76" s="340">
        <f>SUM(BP75,BP71)</f>
        <v>0</v>
      </c>
      <c r="BQ76" s="340"/>
      <c r="BR76" s="341">
        <f>SUM(BR75,BR71)</f>
        <v>0</v>
      </c>
      <c r="BS76" s="342"/>
      <c r="BT76" s="595"/>
      <c r="BU76" s="326"/>
      <c r="BV76" s="624"/>
      <c r="BW76" s="414">
        <f>SUM(BU71,BU75)</f>
        <v>0</v>
      </c>
      <c r="BX76" s="421">
        <f>SUM(BX75,BX71)</f>
        <v>0</v>
      </c>
      <c r="BY76" s="440"/>
      <c r="BZ76" s="340">
        <f>SUM(BZ75,BZ71)</f>
        <v>0</v>
      </c>
      <c r="CA76" s="340"/>
      <c r="CB76" s="341">
        <f>SUM(CB75,CB71)</f>
        <v>0</v>
      </c>
      <c r="CC76" s="342"/>
      <c r="CD76" s="595"/>
    </row>
    <row r="77" spans="1:82" ht="60.75" customHeight="1" x14ac:dyDescent="0.3">
      <c r="A77" s="908" t="s">
        <v>30</v>
      </c>
      <c r="B77" s="900" t="s">
        <v>20</v>
      </c>
      <c r="C77" s="625"/>
      <c r="D77" s="626"/>
      <c r="E77" s="626"/>
      <c r="F77" s="626"/>
      <c r="G77" s="626"/>
      <c r="H77" s="626"/>
      <c r="I77" s="626"/>
      <c r="J77" s="627"/>
      <c r="K77" s="418"/>
      <c r="L77" s="418"/>
      <c r="M77" s="427"/>
      <c r="N77" s="428"/>
      <c r="O77" s="429"/>
      <c r="P77" s="429"/>
      <c r="Q77" s="429"/>
      <c r="R77" s="429"/>
      <c r="S77" s="429"/>
      <c r="T77" s="430"/>
      <c r="U77" s="418"/>
      <c r="V77" s="595"/>
      <c r="W77" s="427"/>
      <c r="X77" s="428"/>
      <c r="Y77" s="429"/>
      <c r="Z77" s="429"/>
      <c r="AA77" s="429"/>
      <c r="AB77" s="429"/>
      <c r="AC77" s="429"/>
      <c r="AD77" s="430"/>
      <c r="AE77" s="418"/>
      <c r="AF77" s="595"/>
      <c r="AG77" s="427"/>
      <c r="AH77" s="428"/>
      <c r="AI77" s="429"/>
      <c r="AJ77" s="429"/>
      <c r="AK77" s="429"/>
      <c r="AL77" s="429"/>
      <c r="AM77" s="429"/>
      <c r="AN77" s="430"/>
      <c r="AO77" s="418"/>
      <c r="AP77" s="595"/>
      <c r="AQ77" s="427"/>
      <c r="AR77" s="428"/>
      <c r="AS77" s="429"/>
      <c r="AT77" s="429"/>
      <c r="AU77" s="429"/>
      <c r="AV77" s="429"/>
      <c r="AW77" s="429"/>
      <c r="AX77" s="430"/>
      <c r="AY77" s="418"/>
      <c r="AZ77" s="595"/>
      <c r="BA77" s="427"/>
      <c r="BB77" s="428"/>
      <c r="BC77" s="429"/>
      <c r="BD77" s="429"/>
      <c r="BE77" s="429"/>
      <c r="BF77" s="429"/>
      <c r="BG77" s="429"/>
      <c r="BH77" s="430"/>
      <c r="BI77" s="418"/>
      <c r="BJ77" s="595"/>
      <c r="BK77" s="427"/>
      <c r="BL77" s="428"/>
      <c r="BM77" s="429"/>
      <c r="BN77" s="429"/>
      <c r="BO77" s="429"/>
      <c r="BP77" s="429"/>
      <c r="BQ77" s="429"/>
      <c r="BR77" s="430"/>
      <c r="BS77" s="418"/>
      <c r="BT77" s="595"/>
      <c r="BU77" s="427"/>
      <c r="BV77" s="428"/>
      <c r="BW77" s="429"/>
      <c r="BX77" s="429"/>
      <c r="BY77" s="429"/>
      <c r="BZ77" s="429"/>
      <c r="CA77" s="429"/>
      <c r="CB77" s="430"/>
      <c r="CC77" s="418"/>
      <c r="CD77" s="595"/>
    </row>
    <row r="78" spans="1:82" ht="21" x14ac:dyDescent="0.3">
      <c r="A78" s="445"/>
      <c r="B78" s="628" t="s">
        <v>31</v>
      </c>
      <c r="C78" s="1034">
        <v>0</v>
      </c>
      <c r="D78" s="1044">
        <f>SUM(C78*C71)</f>
        <v>0</v>
      </c>
      <c r="E78" s="1045"/>
      <c r="F78" s="1035">
        <v>0</v>
      </c>
      <c r="G78" s="1047">
        <f>SUM(F78*F71)</f>
        <v>0</v>
      </c>
      <c r="H78" s="1037">
        <v>0</v>
      </c>
      <c r="I78" s="1050">
        <f>SUM(H78*H71)</f>
        <v>0</v>
      </c>
      <c r="J78" s="1037">
        <v>0</v>
      </c>
      <c r="K78" s="325">
        <f>SUM(J78*J71)</f>
        <v>0</v>
      </c>
      <c r="L78" s="344"/>
      <c r="M78" s="433">
        <v>0</v>
      </c>
      <c r="N78" s="621">
        <f>SUM(M78*M71)</f>
        <v>0</v>
      </c>
      <c r="O78" s="431"/>
      <c r="P78" s="432">
        <v>0</v>
      </c>
      <c r="Q78" s="629">
        <f>SUM(P78*P71)</f>
        <v>0</v>
      </c>
      <c r="R78" s="791">
        <v>0</v>
      </c>
      <c r="S78" s="790">
        <f>SUM(R78*R71)</f>
        <v>0</v>
      </c>
      <c r="T78" s="791">
        <v>0</v>
      </c>
      <c r="U78" s="325">
        <f>SUM(T78*T71)</f>
        <v>0</v>
      </c>
      <c r="V78" s="595"/>
      <c r="W78" s="433">
        <v>0</v>
      </c>
      <c r="X78" s="621">
        <f>SUM(W78*W71)</f>
        <v>0</v>
      </c>
      <c r="Y78" s="431"/>
      <c r="Z78" s="432">
        <v>0</v>
      </c>
      <c r="AA78" s="629">
        <f>SUM(Z78*Z71)</f>
        <v>0</v>
      </c>
      <c r="AB78" s="791">
        <v>0</v>
      </c>
      <c r="AC78" s="790">
        <f>SUM(AB78*AB71)</f>
        <v>0</v>
      </c>
      <c r="AD78" s="791">
        <v>0</v>
      </c>
      <c r="AE78" s="325">
        <f>SUM(AD78*AD71)</f>
        <v>0</v>
      </c>
      <c r="AF78" s="595"/>
      <c r="AG78" s="433">
        <v>0</v>
      </c>
      <c r="AH78" s="621">
        <f>SUM(AG78*AG71)</f>
        <v>0</v>
      </c>
      <c r="AI78" s="431"/>
      <c r="AJ78" s="432">
        <v>0</v>
      </c>
      <c r="AK78" s="629">
        <f>SUM(AJ78*AJ71)</f>
        <v>0</v>
      </c>
      <c r="AL78" s="791">
        <v>0</v>
      </c>
      <c r="AM78" s="790">
        <f>SUM(AL78*AL71)</f>
        <v>0</v>
      </c>
      <c r="AN78" s="791">
        <v>0</v>
      </c>
      <c r="AO78" s="325">
        <f>SUM(AN78*AN71)</f>
        <v>0</v>
      </c>
      <c r="AP78" s="595"/>
      <c r="AQ78" s="433">
        <v>0</v>
      </c>
      <c r="AR78" s="621">
        <f>SUM(AQ78*AQ71)</f>
        <v>0</v>
      </c>
      <c r="AS78" s="431"/>
      <c r="AT78" s="432">
        <v>0</v>
      </c>
      <c r="AU78" s="629">
        <f>SUM(AT78*AT71)</f>
        <v>0</v>
      </c>
      <c r="AV78" s="791">
        <v>0</v>
      </c>
      <c r="AW78" s="790">
        <f>SUM(AV78*AV71)</f>
        <v>0</v>
      </c>
      <c r="AX78" s="791">
        <v>0</v>
      </c>
      <c r="AY78" s="325">
        <f>SUM(AX78*AX71)</f>
        <v>0</v>
      </c>
      <c r="AZ78" s="595"/>
      <c r="BA78" s="433">
        <v>0</v>
      </c>
      <c r="BB78" s="621">
        <f>SUM(BA78*BA71)</f>
        <v>0</v>
      </c>
      <c r="BC78" s="431"/>
      <c r="BD78" s="432">
        <v>0</v>
      </c>
      <c r="BE78" s="629">
        <f>SUM(BD78*BD71)</f>
        <v>0</v>
      </c>
      <c r="BF78" s="791">
        <v>0</v>
      </c>
      <c r="BG78" s="790">
        <f>SUM(BF78*BF71)</f>
        <v>0</v>
      </c>
      <c r="BH78" s="791">
        <v>0</v>
      </c>
      <c r="BI78" s="325">
        <f>SUM(BH78*BH71)</f>
        <v>0</v>
      </c>
      <c r="BJ78" s="595"/>
      <c r="BK78" s="433">
        <v>0</v>
      </c>
      <c r="BL78" s="621">
        <f>SUM(BK78*BK71)</f>
        <v>0</v>
      </c>
      <c r="BM78" s="431"/>
      <c r="BN78" s="432">
        <v>0</v>
      </c>
      <c r="BO78" s="629">
        <f>SUM(BN78*BN71)</f>
        <v>0</v>
      </c>
      <c r="BP78" s="791">
        <v>0</v>
      </c>
      <c r="BQ78" s="790">
        <f>SUM(BP78*BP71)</f>
        <v>0</v>
      </c>
      <c r="BR78" s="791">
        <v>0</v>
      </c>
      <c r="BS78" s="325">
        <f>SUM(BR78*BR71)</f>
        <v>0</v>
      </c>
      <c r="BT78" s="595"/>
      <c r="BU78" s="433">
        <v>0</v>
      </c>
      <c r="BV78" s="621">
        <f>SUM(BU78*BU71)</f>
        <v>0</v>
      </c>
      <c r="BW78" s="431"/>
      <c r="BX78" s="432">
        <v>0</v>
      </c>
      <c r="BY78" s="629">
        <f>SUM(BX78*BX71)</f>
        <v>0</v>
      </c>
      <c r="BZ78" s="791">
        <v>0</v>
      </c>
      <c r="CA78" s="790">
        <f>SUM(BZ78*BZ71)</f>
        <v>0</v>
      </c>
      <c r="CB78" s="791">
        <v>0</v>
      </c>
      <c r="CC78" s="325">
        <f>SUM(CB78*CB71)</f>
        <v>0</v>
      </c>
      <c r="CD78" s="595"/>
    </row>
    <row r="79" spans="1:82" ht="21" x14ac:dyDescent="0.3">
      <c r="A79" s="909"/>
      <c r="B79" s="910" t="s">
        <v>32</v>
      </c>
      <c r="C79" s="939"/>
      <c r="D79" s="940"/>
      <c r="E79" s="941"/>
      <c r="F79" s="942"/>
      <c r="G79" s="637"/>
      <c r="H79" s="943"/>
      <c r="I79" s="943"/>
      <c r="J79" s="919"/>
      <c r="K79" s="325"/>
      <c r="L79" s="325"/>
      <c r="M79" s="347"/>
      <c r="N79" s="630"/>
      <c r="O79" s="434"/>
      <c r="P79" s="345"/>
      <c r="Q79" s="435"/>
      <c r="R79" s="346"/>
      <c r="S79" s="346"/>
      <c r="T79" s="784"/>
      <c r="U79" s="325"/>
      <c r="V79" s="595"/>
      <c r="W79" s="347"/>
      <c r="X79" s="630"/>
      <c r="Y79" s="434"/>
      <c r="Z79" s="345"/>
      <c r="AA79" s="435"/>
      <c r="AB79" s="346"/>
      <c r="AC79" s="346"/>
      <c r="AD79" s="784"/>
      <c r="AE79" s="325"/>
      <c r="AF79" s="595"/>
      <c r="AG79" s="347"/>
      <c r="AH79" s="630"/>
      <c r="AI79" s="434"/>
      <c r="AJ79" s="345"/>
      <c r="AK79" s="435"/>
      <c r="AL79" s="346"/>
      <c r="AM79" s="346"/>
      <c r="AN79" s="784"/>
      <c r="AO79" s="325"/>
      <c r="AP79" s="595"/>
      <c r="AQ79" s="347"/>
      <c r="AR79" s="630"/>
      <c r="AS79" s="434"/>
      <c r="AT79" s="345"/>
      <c r="AU79" s="435"/>
      <c r="AV79" s="346"/>
      <c r="AW79" s="346"/>
      <c r="AX79" s="784"/>
      <c r="AY79" s="325"/>
      <c r="AZ79" s="595"/>
      <c r="BA79" s="347"/>
      <c r="BB79" s="630"/>
      <c r="BC79" s="434"/>
      <c r="BD79" s="345"/>
      <c r="BE79" s="435"/>
      <c r="BF79" s="346"/>
      <c r="BG79" s="346"/>
      <c r="BH79" s="784"/>
      <c r="BI79" s="325"/>
      <c r="BJ79" s="595"/>
      <c r="BK79" s="347"/>
      <c r="BL79" s="630"/>
      <c r="BM79" s="434"/>
      <c r="BN79" s="345"/>
      <c r="BO79" s="435"/>
      <c r="BP79" s="346"/>
      <c r="BQ79" s="346"/>
      <c r="BR79" s="784"/>
      <c r="BS79" s="325"/>
      <c r="BT79" s="595"/>
      <c r="BU79" s="347"/>
      <c r="BV79" s="630"/>
      <c r="BW79" s="434"/>
      <c r="BX79" s="345"/>
      <c r="BY79" s="435"/>
      <c r="BZ79" s="346"/>
      <c r="CA79" s="346"/>
      <c r="CB79" s="784"/>
      <c r="CC79" s="325"/>
      <c r="CD79" s="595"/>
    </row>
    <row r="80" spans="1:82" ht="21" x14ac:dyDescent="0.3">
      <c r="A80" s="449"/>
      <c r="B80" s="910" t="s">
        <v>33</v>
      </c>
      <c r="C80" s="939"/>
      <c r="D80" s="940"/>
      <c r="E80" s="941"/>
      <c r="F80" s="942"/>
      <c r="G80" s="637"/>
      <c r="H80" s="943"/>
      <c r="I80" s="943"/>
      <c r="J80" s="919"/>
      <c r="K80" s="325"/>
      <c r="L80" s="325"/>
      <c r="M80" s="347"/>
      <c r="N80" s="630"/>
      <c r="O80" s="434"/>
      <c r="P80" s="345"/>
      <c r="Q80" s="435"/>
      <c r="R80" s="346"/>
      <c r="S80" s="346"/>
      <c r="T80" s="784"/>
      <c r="U80" s="325"/>
      <c r="V80" s="595"/>
      <c r="W80" s="347"/>
      <c r="X80" s="630"/>
      <c r="Y80" s="434"/>
      <c r="Z80" s="345"/>
      <c r="AA80" s="435"/>
      <c r="AB80" s="346"/>
      <c r="AC80" s="346"/>
      <c r="AD80" s="784"/>
      <c r="AE80" s="325"/>
      <c r="AF80" s="595"/>
      <c r="AG80" s="347"/>
      <c r="AH80" s="630"/>
      <c r="AI80" s="434"/>
      <c r="AJ80" s="345"/>
      <c r="AK80" s="435"/>
      <c r="AL80" s="346"/>
      <c r="AM80" s="346"/>
      <c r="AN80" s="784"/>
      <c r="AO80" s="325"/>
      <c r="AP80" s="595"/>
      <c r="AQ80" s="347"/>
      <c r="AR80" s="630"/>
      <c r="AS80" s="434"/>
      <c r="AT80" s="345"/>
      <c r="AU80" s="435"/>
      <c r="AV80" s="346"/>
      <c r="AW80" s="346"/>
      <c r="AX80" s="784"/>
      <c r="AY80" s="325"/>
      <c r="AZ80" s="595"/>
      <c r="BA80" s="347"/>
      <c r="BB80" s="630"/>
      <c r="BC80" s="434"/>
      <c r="BD80" s="345"/>
      <c r="BE80" s="435"/>
      <c r="BF80" s="346"/>
      <c r="BG80" s="346"/>
      <c r="BH80" s="784"/>
      <c r="BI80" s="325"/>
      <c r="BJ80" s="595"/>
      <c r="BK80" s="347"/>
      <c r="BL80" s="630"/>
      <c r="BM80" s="434"/>
      <c r="BN80" s="345"/>
      <c r="BO80" s="435"/>
      <c r="BP80" s="346"/>
      <c r="BQ80" s="346"/>
      <c r="BR80" s="784"/>
      <c r="BS80" s="325"/>
      <c r="BT80" s="595"/>
      <c r="BU80" s="347"/>
      <c r="BV80" s="630"/>
      <c r="BW80" s="434"/>
      <c r="BX80" s="345"/>
      <c r="BY80" s="435"/>
      <c r="BZ80" s="346"/>
      <c r="CA80" s="346"/>
      <c r="CB80" s="784"/>
      <c r="CC80" s="325"/>
      <c r="CD80" s="595"/>
    </row>
    <row r="81" spans="1:82" ht="21" x14ac:dyDescent="0.3">
      <c r="A81" s="449"/>
      <c r="B81" s="910" t="s">
        <v>34</v>
      </c>
      <c r="C81" s="939"/>
      <c r="D81" s="940"/>
      <c r="E81" s="941"/>
      <c r="F81" s="942"/>
      <c r="G81" s="637"/>
      <c r="H81" s="943"/>
      <c r="I81" s="943"/>
      <c r="J81" s="919"/>
      <c r="K81" s="325"/>
      <c r="L81" s="325"/>
      <c r="M81" s="347"/>
      <c r="N81" s="630"/>
      <c r="O81" s="434"/>
      <c r="P81" s="345"/>
      <c r="Q81" s="435"/>
      <c r="R81" s="346"/>
      <c r="S81" s="346"/>
      <c r="T81" s="784"/>
      <c r="U81" s="325"/>
      <c r="V81" s="595"/>
      <c r="W81" s="347"/>
      <c r="X81" s="630"/>
      <c r="Y81" s="434"/>
      <c r="Z81" s="345"/>
      <c r="AA81" s="435"/>
      <c r="AB81" s="346"/>
      <c r="AC81" s="346"/>
      <c r="AD81" s="784"/>
      <c r="AE81" s="325"/>
      <c r="AF81" s="595"/>
      <c r="AG81" s="347"/>
      <c r="AH81" s="630"/>
      <c r="AI81" s="434"/>
      <c r="AJ81" s="345"/>
      <c r="AK81" s="435"/>
      <c r="AL81" s="346"/>
      <c r="AM81" s="346"/>
      <c r="AN81" s="784"/>
      <c r="AO81" s="325"/>
      <c r="AP81" s="595"/>
      <c r="AQ81" s="347"/>
      <c r="AR81" s="630"/>
      <c r="AS81" s="434"/>
      <c r="AT81" s="345"/>
      <c r="AU81" s="435"/>
      <c r="AV81" s="346"/>
      <c r="AW81" s="346"/>
      <c r="AX81" s="784"/>
      <c r="AY81" s="325"/>
      <c r="AZ81" s="595"/>
      <c r="BA81" s="347"/>
      <c r="BB81" s="630"/>
      <c r="BC81" s="434"/>
      <c r="BD81" s="345"/>
      <c r="BE81" s="435"/>
      <c r="BF81" s="346"/>
      <c r="BG81" s="346"/>
      <c r="BH81" s="784"/>
      <c r="BI81" s="325"/>
      <c r="BJ81" s="595"/>
      <c r="BK81" s="347"/>
      <c r="BL81" s="630"/>
      <c r="BM81" s="434"/>
      <c r="BN81" s="345"/>
      <c r="BO81" s="435"/>
      <c r="BP81" s="346"/>
      <c r="BQ81" s="346"/>
      <c r="BR81" s="784"/>
      <c r="BS81" s="325"/>
      <c r="BT81" s="595"/>
      <c r="BU81" s="347"/>
      <c r="BV81" s="630"/>
      <c r="BW81" s="434"/>
      <c r="BX81" s="345"/>
      <c r="BY81" s="435"/>
      <c r="BZ81" s="346"/>
      <c r="CA81" s="346"/>
      <c r="CB81" s="784"/>
      <c r="CC81" s="325"/>
      <c r="CD81" s="595"/>
    </row>
    <row r="82" spans="1:82" ht="21" x14ac:dyDescent="0.3">
      <c r="A82" s="449"/>
      <c r="B82" s="911" t="s">
        <v>35</v>
      </c>
      <c r="C82" s="939"/>
      <c r="D82" s="940"/>
      <c r="E82" s="941"/>
      <c r="F82" s="942"/>
      <c r="G82" s="637"/>
      <c r="H82" s="943"/>
      <c r="I82" s="943"/>
      <c r="J82" s="919"/>
      <c r="K82" s="325"/>
      <c r="L82" s="325"/>
      <c r="M82" s="347"/>
      <c r="N82" s="630"/>
      <c r="O82" s="434"/>
      <c r="P82" s="345"/>
      <c r="Q82" s="435"/>
      <c r="R82" s="346"/>
      <c r="S82" s="346"/>
      <c r="T82" s="784"/>
      <c r="U82" s="325"/>
      <c r="V82" s="595"/>
      <c r="W82" s="347"/>
      <c r="X82" s="630"/>
      <c r="Y82" s="434"/>
      <c r="Z82" s="345"/>
      <c r="AA82" s="435"/>
      <c r="AB82" s="346"/>
      <c r="AC82" s="346"/>
      <c r="AD82" s="784"/>
      <c r="AE82" s="325"/>
      <c r="AF82" s="595"/>
      <c r="AG82" s="347"/>
      <c r="AH82" s="630"/>
      <c r="AI82" s="434"/>
      <c r="AJ82" s="345"/>
      <c r="AK82" s="435"/>
      <c r="AL82" s="346"/>
      <c r="AM82" s="346"/>
      <c r="AN82" s="784"/>
      <c r="AO82" s="325"/>
      <c r="AP82" s="595"/>
      <c r="AQ82" s="347"/>
      <c r="AR82" s="630"/>
      <c r="AS82" s="434"/>
      <c r="AT82" s="345"/>
      <c r="AU82" s="435"/>
      <c r="AV82" s="346"/>
      <c r="AW82" s="346"/>
      <c r="AX82" s="784"/>
      <c r="AY82" s="325"/>
      <c r="AZ82" s="595"/>
      <c r="BA82" s="347"/>
      <c r="BB82" s="630"/>
      <c r="BC82" s="434"/>
      <c r="BD82" s="345"/>
      <c r="BE82" s="435"/>
      <c r="BF82" s="346"/>
      <c r="BG82" s="346"/>
      <c r="BH82" s="784"/>
      <c r="BI82" s="325"/>
      <c r="BJ82" s="595"/>
      <c r="BK82" s="347"/>
      <c r="BL82" s="630"/>
      <c r="BM82" s="434"/>
      <c r="BN82" s="345"/>
      <c r="BO82" s="435"/>
      <c r="BP82" s="346"/>
      <c r="BQ82" s="346"/>
      <c r="BR82" s="784"/>
      <c r="BS82" s="325"/>
      <c r="BT82" s="595"/>
      <c r="BU82" s="347"/>
      <c r="BV82" s="630"/>
      <c r="BW82" s="434"/>
      <c r="BX82" s="345"/>
      <c r="BY82" s="435"/>
      <c r="BZ82" s="346"/>
      <c r="CA82" s="346"/>
      <c r="CB82" s="784"/>
      <c r="CC82" s="325"/>
      <c r="CD82" s="595"/>
    </row>
    <row r="83" spans="1:82" ht="21" x14ac:dyDescent="0.3">
      <c r="A83" s="449"/>
      <c r="B83" s="911" t="s">
        <v>36</v>
      </c>
      <c r="C83" s="944"/>
      <c r="D83" s="940"/>
      <c r="E83" s="941"/>
      <c r="F83" s="945"/>
      <c r="G83" s="637"/>
      <c r="H83" s="943"/>
      <c r="I83" s="943"/>
      <c r="J83" s="919"/>
      <c r="K83" s="325"/>
      <c r="L83" s="325"/>
      <c r="M83" s="349"/>
      <c r="N83" s="630"/>
      <c r="O83" s="434"/>
      <c r="P83" s="348"/>
      <c r="Q83" s="435"/>
      <c r="R83" s="346"/>
      <c r="S83" s="346"/>
      <c r="T83" s="784"/>
      <c r="U83" s="325"/>
      <c r="V83" s="595"/>
      <c r="W83" s="349"/>
      <c r="X83" s="630"/>
      <c r="Y83" s="434"/>
      <c r="Z83" s="348"/>
      <c r="AA83" s="435"/>
      <c r="AB83" s="346"/>
      <c r="AC83" s="346"/>
      <c r="AD83" s="784"/>
      <c r="AE83" s="325"/>
      <c r="AF83" s="595"/>
      <c r="AG83" s="349"/>
      <c r="AH83" s="630"/>
      <c r="AI83" s="434"/>
      <c r="AJ83" s="348"/>
      <c r="AK83" s="435"/>
      <c r="AL83" s="346"/>
      <c r="AM83" s="346"/>
      <c r="AN83" s="784"/>
      <c r="AO83" s="325"/>
      <c r="AP83" s="595"/>
      <c r="AQ83" s="349"/>
      <c r="AR83" s="630"/>
      <c r="AS83" s="434"/>
      <c r="AT83" s="348"/>
      <c r="AU83" s="435"/>
      <c r="AV83" s="346"/>
      <c r="AW83" s="346"/>
      <c r="AX83" s="784"/>
      <c r="AY83" s="325"/>
      <c r="AZ83" s="595"/>
      <c r="BA83" s="349"/>
      <c r="BB83" s="630"/>
      <c r="BC83" s="434"/>
      <c r="BD83" s="348"/>
      <c r="BE83" s="435"/>
      <c r="BF83" s="346"/>
      <c r="BG83" s="346"/>
      <c r="BH83" s="784"/>
      <c r="BI83" s="325"/>
      <c r="BJ83" s="595"/>
      <c r="BK83" s="349"/>
      <c r="BL83" s="630"/>
      <c r="BM83" s="434"/>
      <c r="BN83" s="348"/>
      <c r="BO83" s="435"/>
      <c r="BP83" s="346"/>
      <c r="BQ83" s="346"/>
      <c r="BR83" s="784"/>
      <c r="BS83" s="325"/>
      <c r="BT83" s="595"/>
      <c r="BU83" s="349"/>
      <c r="BV83" s="630"/>
      <c r="BW83" s="434"/>
      <c r="BX83" s="348"/>
      <c r="BY83" s="435"/>
      <c r="BZ83" s="346"/>
      <c r="CA83" s="346"/>
      <c r="CB83" s="784"/>
      <c r="CC83" s="325"/>
      <c r="CD83" s="595"/>
    </row>
    <row r="84" spans="1:82" ht="21" x14ac:dyDescent="0.3">
      <c r="A84" s="449"/>
      <c r="B84" s="910" t="s">
        <v>29</v>
      </c>
      <c r="C84" s="414">
        <f>ROUND(SUM(D78,C79:C83),2)</f>
        <v>0</v>
      </c>
      <c r="D84" s="631"/>
      <c r="E84" s="632"/>
      <c r="F84" s="414">
        <f>ROUND(SUM(G78,F79:F83),2)</f>
        <v>0</v>
      </c>
      <c r="G84" s="425"/>
      <c r="H84" s="340">
        <f>ROUND(SUM(I78,H79:H83),2)</f>
        <v>0</v>
      </c>
      <c r="I84" s="340"/>
      <c r="J84" s="350">
        <f>ROUND(SUM(K78,J79:J83),2)</f>
        <v>0</v>
      </c>
      <c r="K84" s="325"/>
      <c r="L84" s="325"/>
      <c r="M84" s="415">
        <f>ROUND(SUM(N78,M79:M83),2)</f>
        <v>0</v>
      </c>
      <c r="N84" s="631"/>
      <c r="O84" s="632"/>
      <c r="P84" s="414">
        <f>ROUND(SUM(Q78,P79:P83),2)</f>
        <v>0</v>
      </c>
      <c r="Q84" s="421"/>
      <c r="R84" s="340">
        <f>ROUND(SUM(S78,R79:R83),2)</f>
        <v>0</v>
      </c>
      <c r="S84" s="340"/>
      <c r="T84" s="350">
        <f>ROUND(SUM(U78,T79:T83),2)</f>
        <v>0</v>
      </c>
      <c r="U84" s="325"/>
      <c r="V84" s="595"/>
      <c r="W84" s="415">
        <f>ROUND(SUM(X78,W79:W83),2)</f>
        <v>0</v>
      </c>
      <c r="X84" s="631"/>
      <c r="Y84" s="632"/>
      <c r="Z84" s="414">
        <f>ROUND(SUM(AA78,Z79:Z83),2)</f>
        <v>0</v>
      </c>
      <c r="AA84" s="421"/>
      <c r="AB84" s="340">
        <f>ROUND(SUM(AC78,AB79:AB83),2)</f>
        <v>0</v>
      </c>
      <c r="AC84" s="340"/>
      <c r="AD84" s="350">
        <f>ROUND(SUM(AE78,AD79:AD83),2)</f>
        <v>0</v>
      </c>
      <c r="AE84" s="325"/>
      <c r="AF84" s="595"/>
      <c r="AG84" s="415">
        <f>ROUND(SUM(AH78,AG79:AG83),2)</f>
        <v>0</v>
      </c>
      <c r="AH84" s="631"/>
      <c r="AI84" s="632"/>
      <c r="AJ84" s="414">
        <f>ROUND(SUM(AK78,AJ79:AJ83),2)</f>
        <v>0</v>
      </c>
      <c r="AK84" s="421"/>
      <c r="AL84" s="340">
        <f>ROUND(SUM(AM78,AL79:AL83),2)</f>
        <v>0</v>
      </c>
      <c r="AM84" s="340"/>
      <c r="AN84" s="350">
        <f>ROUND(SUM(AO78,AN79:AN83),2)</f>
        <v>0</v>
      </c>
      <c r="AO84" s="325"/>
      <c r="AP84" s="595"/>
      <c r="AQ84" s="415">
        <f>ROUND(SUM(AR78,AQ79:AQ83),2)</f>
        <v>0</v>
      </c>
      <c r="AR84" s="631"/>
      <c r="AS84" s="632"/>
      <c r="AT84" s="414">
        <f>ROUND(SUM(AU78,AT79:AT83),2)</f>
        <v>0</v>
      </c>
      <c r="AU84" s="421"/>
      <c r="AV84" s="340">
        <f>ROUND(SUM(AW78,AV79:AV83),2)</f>
        <v>0</v>
      </c>
      <c r="AW84" s="340"/>
      <c r="AX84" s="350">
        <f>ROUND(SUM(AY78,AX79:AX83),2)</f>
        <v>0</v>
      </c>
      <c r="AY84" s="325"/>
      <c r="AZ84" s="595"/>
      <c r="BA84" s="415">
        <f>ROUND(SUM(BB78,BA79:BA83),2)</f>
        <v>0</v>
      </c>
      <c r="BB84" s="631"/>
      <c r="BC84" s="632"/>
      <c r="BD84" s="414">
        <f>ROUND(SUM(BE78,BD79:BD83),2)</f>
        <v>0</v>
      </c>
      <c r="BE84" s="421"/>
      <c r="BF84" s="340">
        <f>ROUND(SUM(BG78,BF79:BF83),2)</f>
        <v>0</v>
      </c>
      <c r="BG84" s="340"/>
      <c r="BH84" s="350">
        <f>ROUND(SUM(BI78,BH79:BH83),2)</f>
        <v>0</v>
      </c>
      <c r="BI84" s="325"/>
      <c r="BJ84" s="595"/>
      <c r="BK84" s="415">
        <f>ROUND(SUM(BL78,BK79:BK83),2)</f>
        <v>0</v>
      </c>
      <c r="BL84" s="631"/>
      <c r="BM84" s="632"/>
      <c r="BN84" s="414">
        <f>ROUND(SUM(BO78,BN79:BN83),2)</f>
        <v>0</v>
      </c>
      <c r="BO84" s="421"/>
      <c r="BP84" s="340">
        <f>ROUND(SUM(BQ78,BP79:BP83),2)</f>
        <v>0</v>
      </c>
      <c r="BQ84" s="340"/>
      <c r="BR84" s="350">
        <f>ROUND(SUM(BS78,BR79:BR83),2)</f>
        <v>0</v>
      </c>
      <c r="BS84" s="325"/>
      <c r="BT84" s="595"/>
      <c r="BU84" s="415">
        <f>ROUND(SUM(BV78,BU79:BU83),2)</f>
        <v>0</v>
      </c>
      <c r="BV84" s="631"/>
      <c r="BW84" s="632"/>
      <c r="BX84" s="414">
        <f>ROUND(SUM(BY78,BX79:BX83),2)</f>
        <v>0</v>
      </c>
      <c r="BY84" s="421"/>
      <c r="BZ84" s="340">
        <f>ROUND(SUM(CA78,BZ79:BZ83),2)</f>
        <v>0</v>
      </c>
      <c r="CA84" s="340"/>
      <c r="CB84" s="350">
        <f>ROUND(SUM(CC78,CB79:CB83),2)</f>
        <v>0</v>
      </c>
      <c r="CC84" s="325"/>
      <c r="CD84" s="595"/>
    </row>
    <row r="85" spans="1:82" ht="21" x14ac:dyDescent="0.3">
      <c r="A85" s="864"/>
      <c r="B85" s="550" t="s">
        <v>37</v>
      </c>
      <c r="C85" s="322"/>
      <c r="D85" s="322"/>
      <c r="E85" s="414">
        <f>SUM(C84)+E76</f>
        <v>0</v>
      </c>
      <c r="F85" s="421">
        <f>SUM(F84,F76)</f>
        <v>0</v>
      </c>
      <c r="G85" s="425"/>
      <c r="H85" s="340">
        <f>SUM(H84,H76)</f>
        <v>0</v>
      </c>
      <c r="I85" s="340"/>
      <c r="J85" s="341">
        <f>SUM(J84,J76)</f>
        <v>0</v>
      </c>
      <c r="K85" s="342"/>
      <c r="L85" s="342"/>
      <c r="M85" s="326"/>
      <c r="N85" s="322"/>
      <c r="O85" s="414">
        <f>SUM(M84)+O76</f>
        <v>0</v>
      </c>
      <c r="P85" s="421">
        <f>SUM(P84,P76)</f>
        <v>0</v>
      </c>
      <c r="Q85" s="421"/>
      <c r="R85" s="340">
        <f>SUM(R84,R76)</f>
        <v>0</v>
      </c>
      <c r="S85" s="340"/>
      <c r="T85" s="341">
        <f>SUM(T84,T76)</f>
        <v>0</v>
      </c>
      <c r="U85" s="342"/>
      <c r="V85" s="595"/>
      <c r="W85" s="326"/>
      <c r="X85" s="322"/>
      <c r="Y85" s="414">
        <f>SUM(W84)+Y76</f>
        <v>0</v>
      </c>
      <c r="Z85" s="421">
        <f>SUM(Z84,Z76)</f>
        <v>0</v>
      </c>
      <c r="AA85" s="421"/>
      <c r="AB85" s="340">
        <f>SUM(AB84,AB76)</f>
        <v>0</v>
      </c>
      <c r="AC85" s="340"/>
      <c r="AD85" s="341">
        <f>SUM(AD84,AD76)</f>
        <v>0</v>
      </c>
      <c r="AE85" s="342"/>
      <c r="AF85" s="595"/>
      <c r="AG85" s="326"/>
      <c r="AH85" s="322"/>
      <c r="AI85" s="414">
        <f>SUM(AG84)+AI76</f>
        <v>0</v>
      </c>
      <c r="AJ85" s="421">
        <f>SUM(AJ84,AJ76)</f>
        <v>0</v>
      </c>
      <c r="AK85" s="421"/>
      <c r="AL85" s="340">
        <f>SUM(AL84,AL76)</f>
        <v>0</v>
      </c>
      <c r="AM85" s="340"/>
      <c r="AN85" s="341">
        <f>SUM(AN84,AN76)</f>
        <v>0</v>
      </c>
      <c r="AO85" s="342"/>
      <c r="AP85" s="595"/>
      <c r="AQ85" s="326"/>
      <c r="AR85" s="322"/>
      <c r="AS85" s="414">
        <f>SUM(AQ84)+AS76</f>
        <v>0</v>
      </c>
      <c r="AT85" s="421">
        <f>SUM(AT84,AT76)</f>
        <v>0</v>
      </c>
      <c r="AU85" s="421"/>
      <c r="AV85" s="340">
        <f>SUM(AV84,AV76)</f>
        <v>0</v>
      </c>
      <c r="AW85" s="340"/>
      <c r="AX85" s="341">
        <f>SUM(AX84,AX76)</f>
        <v>0</v>
      </c>
      <c r="AY85" s="342"/>
      <c r="AZ85" s="595"/>
      <c r="BA85" s="326"/>
      <c r="BB85" s="322"/>
      <c r="BC85" s="414">
        <f>SUM(BA84)+BC76</f>
        <v>0</v>
      </c>
      <c r="BD85" s="421">
        <f>SUM(BD84,BD76)</f>
        <v>0</v>
      </c>
      <c r="BE85" s="421"/>
      <c r="BF85" s="340">
        <f>SUM(BF84,BF76)</f>
        <v>0</v>
      </c>
      <c r="BG85" s="340"/>
      <c r="BH85" s="341">
        <f>SUM(BH84,BH76)</f>
        <v>0</v>
      </c>
      <c r="BI85" s="342"/>
      <c r="BJ85" s="595"/>
      <c r="BK85" s="326"/>
      <c r="BL85" s="322"/>
      <c r="BM85" s="414">
        <f>SUM(BK84)+BM76</f>
        <v>0</v>
      </c>
      <c r="BN85" s="421">
        <f>SUM(BN84,BN76)</f>
        <v>0</v>
      </c>
      <c r="BO85" s="421"/>
      <c r="BP85" s="340">
        <f>SUM(BP84,BP76)</f>
        <v>0</v>
      </c>
      <c r="BQ85" s="340"/>
      <c r="BR85" s="341">
        <f>SUM(BR84,BR76)</f>
        <v>0</v>
      </c>
      <c r="BS85" s="342"/>
      <c r="BT85" s="595"/>
      <c r="BU85" s="326"/>
      <c r="BV85" s="322"/>
      <c r="BW85" s="414">
        <f>SUM(BU84)+BW76</f>
        <v>0</v>
      </c>
      <c r="BX85" s="421">
        <f>SUM(BX84,BX76)</f>
        <v>0</v>
      </c>
      <c r="BY85" s="421"/>
      <c r="BZ85" s="340">
        <f>SUM(BZ84,BZ76)</f>
        <v>0</v>
      </c>
      <c r="CA85" s="340"/>
      <c r="CB85" s="341">
        <f>SUM(CB84,CB76)</f>
        <v>0</v>
      </c>
      <c r="CC85" s="342"/>
      <c r="CD85" s="595"/>
    </row>
    <row r="86" spans="1:82" ht="15.75" customHeight="1" x14ac:dyDescent="0.3">
      <c r="A86" s="457"/>
      <c r="B86" s="532" t="s">
        <v>40</v>
      </c>
      <c r="C86" s="409"/>
      <c r="D86" s="409"/>
      <c r="E86" s="637"/>
      <c r="F86" s="637"/>
      <c r="G86" s="637"/>
      <c r="H86" s="637"/>
      <c r="I86" s="637"/>
      <c r="J86" s="638"/>
      <c r="K86" s="499"/>
      <c r="L86" s="499"/>
      <c r="M86" s="639"/>
      <c r="N86" s="409"/>
      <c r="O86" s="637"/>
      <c r="P86" s="637"/>
      <c r="Q86" s="637"/>
      <c r="R86" s="637"/>
      <c r="S86" s="637"/>
      <c r="T86" s="638"/>
      <c r="U86" s="499"/>
      <c r="V86" s="595"/>
      <c r="W86" s="639"/>
      <c r="X86" s="409"/>
      <c r="Y86" s="637"/>
      <c r="Z86" s="637"/>
      <c r="AA86" s="637"/>
      <c r="AB86" s="637"/>
      <c r="AC86" s="637"/>
      <c r="AD86" s="638"/>
      <c r="AE86" s="499"/>
      <c r="AF86" s="595"/>
      <c r="AG86" s="639"/>
      <c r="AH86" s="409"/>
      <c r="AI86" s="637"/>
      <c r="AJ86" s="637"/>
      <c r="AK86" s="637"/>
      <c r="AL86" s="637"/>
      <c r="AM86" s="637"/>
      <c r="AN86" s="638"/>
      <c r="AO86" s="499"/>
      <c r="AP86" s="595"/>
      <c r="AQ86" s="639"/>
      <c r="AR86" s="409"/>
      <c r="AS86" s="637"/>
      <c r="AT86" s="637"/>
      <c r="AU86" s="637"/>
      <c r="AV86" s="637"/>
      <c r="AW86" s="637"/>
      <c r="AX86" s="638"/>
      <c r="AY86" s="499"/>
      <c r="AZ86" s="595"/>
      <c r="BA86" s="639"/>
      <c r="BB86" s="409"/>
      <c r="BC86" s="637"/>
      <c r="BD86" s="637"/>
      <c r="BE86" s="637"/>
      <c r="BF86" s="637"/>
      <c r="BG86" s="637"/>
      <c r="BH86" s="638"/>
      <c r="BI86" s="499"/>
      <c r="BJ86" s="595"/>
      <c r="BK86" s="639"/>
      <c r="BL86" s="409"/>
      <c r="BM86" s="637"/>
      <c r="BN86" s="637"/>
      <c r="BO86" s="637"/>
      <c r="BP86" s="637"/>
      <c r="BQ86" s="637"/>
      <c r="BR86" s="638"/>
      <c r="BS86" s="499"/>
      <c r="BT86" s="595"/>
      <c r="BU86" s="639"/>
      <c r="BV86" s="409"/>
      <c r="BW86" s="637"/>
      <c r="BX86" s="637"/>
      <c r="BY86" s="637"/>
      <c r="BZ86" s="637"/>
      <c r="CA86" s="637"/>
      <c r="CB86" s="638"/>
      <c r="CC86" s="499"/>
      <c r="CD86" s="595"/>
    </row>
    <row r="87" spans="1:82" ht="45" x14ac:dyDescent="0.3">
      <c r="A87" s="640" t="s">
        <v>41</v>
      </c>
      <c r="B87" s="900" t="s">
        <v>20</v>
      </c>
      <c r="C87" s="641"/>
      <c r="D87" s="441"/>
      <c r="E87" s="442"/>
      <c r="F87" s="442"/>
      <c r="G87" s="442"/>
      <c r="H87" s="442"/>
      <c r="I87" s="442"/>
      <c r="J87" s="443"/>
      <c r="K87" s="444"/>
      <c r="L87" s="444"/>
      <c r="M87" s="642"/>
      <c r="N87" s="441"/>
      <c r="O87" s="442"/>
      <c r="P87" s="442"/>
      <c r="Q87" s="442"/>
      <c r="R87" s="442"/>
      <c r="S87" s="442"/>
      <c r="T87" s="443"/>
      <c r="U87" s="444"/>
      <c r="V87" s="595"/>
      <c r="W87" s="642"/>
      <c r="X87" s="441"/>
      <c r="Y87" s="442"/>
      <c r="Z87" s="442"/>
      <c r="AA87" s="442"/>
      <c r="AB87" s="442"/>
      <c r="AC87" s="442"/>
      <c r="AD87" s="443"/>
      <c r="AE87" s="444"/>
      <c r="AF87" s="595"/>
      <c r="AG87" s="642"/>
      <c r="AH87" s="441"/>
      <c r="AI87" s="442"/>
      <c r="AJ87" s="442"/>
      <c r="AK87" s="442"/>
      <c r="AL87" s="442"/>
      <c r="AM87" s="442"/>
      <c r="AN87" s="443"/>
      <c r="AO87" s="444"/>
      <c r="AP87" s="595"/>
      <c r="AQ87" s="642"/>
      <c r="AR87" s="441"/>
      <c r="AS87" s="442"/>
      <c r="AT87" s="442"/>
      <c r="AU87" s="442"/>
      <c r="AV87" s="442"/>
      <c r="AW87" s="442"/>
      <c r="AX87" s="443"/>
      <c r="AY87" s="444"/>
      <c r="AZ87" s="595"/>
      <c r="BA87" s="642"/>
      <c r="BB87" s="441"/>
      <c r="BC87" s="442"/>
      <c r="BD87" s="442"/>
      <c r="BE87" s="442"/>
      <c r="BF87" s="442"/>
      <c r="BG87" s="442"/>
      <c r="BH87" s="443"/>
      <c r="BI87" s="444"/>
      <c r="BJ87" s="595"/>
      <c r="BK87" s="642"/>
      <c r="BL87" s="441"/>
      <c r="BM87" s="442"/>
      <c r="BN87" s="442"/>
      <c r="BO87" s="442"/>
      <c r="BP87" s="442"/>
      <c r="BQ87" s="442"/>
      <c r="BR87" s="443"/>
      <c r="BS87" s="444"/>
      <c r="BT87" s="595"/>
      <c r="BU87" s="642"/>
      <c r="BV87" s="441"/>
      <c r="BW87" s="442"/>
      <c r="BX87" s="442"/>
      <c r="BY87" s="442"/>
      <c r="BZ87" s="442"/>
      <c r="CA87" s="442"/>
      <c r="CB87" s="443"/>
      <c r="CC87" s="444"/>
      <c r="CD87" s="595"/>
    </row>
    <row r="88" spans="1:82" ht="21" x14ac:dyDescent="0.3">
      <c r="A88" s="445"/>
      <c r="B88" s="446" t="s">
        <v>42</v>
      </c>
      <c r="C88" s="950"/>
      <c r="D88" s="951"/>
      <c r="E88" s="952"/>
      <c r="F88" s="953"/>
      <c r="G88" s="954"/>
      <c r="H88" s="955"/>
      <c r="I88" s="955"/>
      <c r="J88" s="956"/>
      <c r="K88" s="353"/>
      <c r="L88" s="353"/>
      <c r="M88" s="644"/>
      <c r="N88" s="447"/>
      <c r="O88" s="448"/>
      <c r="P88" s="643"/>
      <c r="Q88" s="645"/>
      <c r="R88" s="796"/>
      <c r="S88" s="796"/>
      <c r="T88" s="797"/>
      <c r="U88" s="353"/>
      <c r="V88" s="595"/>
      <c r="W88" s="644"/>
      <c r="X88" s="447"/>
      <c r="Y88" s="448"/>
      <c r="Z88" s="643"/>
      <c r="AA88" s="645"/>
      <c r="AB88" s="796"/>
      <c r="AC88" s="796"/>
      <c r="AD88" s="797"/>
      <c r="AE88" s="353"/>
      <c r="AF88" s="595"/>
      <c r="AG88" s="644"/>
      <c r="AH88" s="447"/>
      <c r="AI88" s="448"/>
      <c r="AJ88" s="643"/>
      <c r="AK88" s="645"/>
      <c r="AL88" s="796"/>
      <c r="AM88" s="796"/>
      <c r="AN88" s="797"/>
      <c r="AO88" s="353"/>
      <c r="AP88" s="595"/>
      <c r="AQ88" s="644"/>
      <c r="AR88" s="447"/>
      <c r="AS88" s="448"/>
      <c r="AT88" s="643"/>
      <c r="AU88" s="645"/>
      <c r="AV88" s="796"/>
      <c r="AW88" s="796"/>
      <c r="AX88" s="797"/>
      <c r="AY88" s="353"/>
      <c r="AZ88" s="595"/>
      <c r="BA88" s="644"/>
      <c r="BB88" s="447"/>
      <c r="BC88" s="448"/>
      <c r="BD88" s="643"/>
      <c r="BE88" s="645"/>
      <c r="BF88" s="796"/>
      <c r="BG88" s="796"/>
      <c r="BH88" s="797"/>
      <c r="BI88" s="353"/>
      <c r="BJ88" s="595"/>
      <c r="BK88" s="644"/>
      <c r="BL88" s="447"/>
      <c r="BM88" s="448"/>
      <c r="BN88" s="643"/>
      <c r="BO88" s="645"/>
      <c r="BP88" s="796"/>
      <c r="BQ88" s="796"/>
      <c r="BR88" s="797"/>
      <c r="BS88" s="353"/>
      <c r="BT88" s="595"/>
      <c r="BU88" s="644"/>
      <c r="BV88" s="447"/>
      <c r="BW88" s="448"/>
      <c r="BX88" s="643"/>
      <c r="BY88" s="645"/>
      <c r="BZ88" s="796"/>
      <c r="CA88" s="796"/>
      <c r="CB88" s="797"/>
      <c r="CC88" s="353"/>
      <c r="CD88" s="595"/>
    </row>
    <row r="89" spans="1:82" ht="21" x14ac:dyDescent="0.3">
      <c r="A89" s="449"/>
      <c r="B89" s="450" t="s">
        <v>43</v>
      </c>
      <c r="C89" s="957">
        <v>0</v>
      </c>
      <c r="D89" s="958"/>
      <c r="E89" s="959"/>
      <c r="F89" s="957">
        <v>0</v>
      </c>
      <c r="G89" s="960"/>
      <c r="H89" s="961">
        <v>0</v>
      </c>
      <c r="I89" s="961"/>
      <c r="J89" s="962"/>
      <c r="K89" s="354"/>
      <c r="L89" s="354"/>
      <c r="M89" s="648">
        <v>0</v>
      </c>
      <c r="N89" s="451"/>
      <c r="O89" s="452"/>
      <c r="P89" s="395">
        <v>0</v>
      </c>
      <c r="Q89" s="649"/>
      <c r="R89" s="798">
        <v>0</v>
      </c>
      <c r="S89" s="798"/>
      <c r="T89" s="377"/>
      <c r="U89" s="354"/>
      <c r="V89" s="595"/>
      <c r="W89" s="648">
        <v>0</v>
      </c>
      <c r="X89" s="451"/>
      <c r="Y89" s="452"/>
      <c r="Z89" s="395">
        <v>0</v>
      </c>
      <c r="AA89" s="649"/>
      <c r="AB89" s="798">
        <v>0</v>
      </c>
      <c r="AC89" s="798"/>
      <c r="AD89" s="377"/>
      <c r="AE89" s="354"/>
      <c r="AF89" s="595"/>
      <c r="AG89" s="648">
        <v>0</v>
      </c>
      <c r="AH89" s="451"/>
      <c r="AI89" s="452"/>
      <c r="AJ89" s="395">
        <v>0</v>
      </c>
      <c r="AK89" s="649"/>
      <c r="AL89" s="798">
        <v>0</v>
      </c>
      <c r="AM89" s="798"/>
      <c r="AN89" s="377"/>
      <c r="AO89" s="354"/>
      <c r="AP89" s="595"/>
      <c r="AQ89" s="648">
        <v>0</v>
      </c>
      <c r="AR89" s="451"/>
      <c r="AS89" s="452"/>
      <c r="AT89" s="395">
        <v>0</v>
      </c>
      <c r="AU89" s="649"/>
      <c r="AV89" s="798">
        <v>0</v>
      </c>
      <c r="AW89" s="798"/>
      <c r="AX89" s="377"/>
      <c r="AY89" s="354"/>
      <c r="AZ89" s="595"/>
      <c r="BA89" s="648">
        <v>0</v>
      </c>
      <c r="BB89" s="451"/>
      <c r="BC89" s="452"/>
      <c r="BD89" s="395">
        <v>0</v>
      </c>
      <c r="BE89" s="649"/>
      <c r="BF89" s="798">
        <v>0</v>
      </c>
      <c r="BG89" s="798"/>
      <c r="BH89" s="377"/>
      <c r="BI89" s="354"/>
      <c r="BJ89" s="595"/>
      <c r="BK89" s="648">
        <v>0</v>
      </c>
      <c r="BL89" s="451"/>
      <c r="BM89" s="452"/>
      <c r="BN89" s="395">
        <v>0</v>
      </c>
      <c r="BO89" s="649"/>
      <c r="BP89" s="798">
        <v>0</v>
      </c>
      <c r="BQ89" s="798"/>
      <c r="BR89" s="377"/>
      <c r="BS89" s="354"/>
      <c r="BT89" s="595"/>
      <c r="BU89" s="648">
        <v>0</v>
      </c>
      <c r="BV89" s="451"/>
      <c r="BW89" s="452"/>
      <c r="BX89" s="395">
        <v>0</v>
      </c>
      <c r="BY89" s="649"/>
      <c r="BZ89" s="798">
        <v>0</v>
      </c>
      <c r="CA89" s="798"/>
      <c r="CB89" s="377"/>
      <c r="CC89" s="354"/>
      <c r="CD89" s="595"/>
    </row>
    <row r="90" spans="1:82" ht="21" x14ac:dyDescent="0.3">
      <c r="A90" s="449"/>
      <c r="B90" s="450" t="s">
        <v>25</v>
      </c>
      <c r="C90" s="647">
        <f>ROUND(SUM(C89*C88),2)</f>
        <v>0</v>
      </c>
      <c r="D90" s="451"/>
      <c r="E90" s="650"/>
      <c r="F90" s="647">
        <f>ROUND(SUM(F89*F88),2)</f>
        <v>0</v>
      </c>
      <c r="G90" s="356"/>
      <c r="H90" s="798">
        <f>ROUND(SUM(H89*H88),2)</f>
        <v>0</v>
      </c>
      <c r="I90" s="355"/>
      <c r="J90" s="879">
        <f>ROUND(SUM(J89*J88),2)</f>
        <v>0</v>
      </c>
      <c r="K90" s="354"/>
      <c r="L90" s="354"/>
      <c r="M90" s="454">
        <f>ROUND(SUM(M89*M88),2)</f>
        <v>0</v>
      </c>
      <c r="N90" s="451"/>
      <c r="O90" s="650"/>
      <c r="P90" s="360">
        <f>ROUND(SUM(P89*P88),2)</f>
        <v>0</v>
      </c>
      <c r="Q90" s="455"/>
      <c r="R90" s="355">
        <f>ROUND(SUM(R89*R88),2)</f>
        <v>0</v>
      </c>
      <c r="S90" s="355"/>
      <c r="T90" s="363">
        <f>ROUND(SUM(T89*T88),2)</f>
        <v>0</v>
      </c>
      <c r="U90" s="354"/>
      <c r="V90" s="595"/>
      <c r="W90" s="454">
        <f>ROUND(SUM(W89*W88),2)</f>
        <v>0</v>
      </c>
      <c r="X90" s="451"/>
      <c r="Y90" s="650"/>
      <c r="Z90" s="360">
        <f>ROUND(SUM(Z89*Z88),2)</f>
        <v>0</v>
      </c>
      <c r="AA90" s="455"/>
      <c r="AB90" s="355">
        <f>ROUND(SUM(AB89*AB88),2)</f>
        <v>0</v>
      </c>
      <c r="AC90" s="355"/>
      <c r="AD90" s="363">
        <f>ROUND(SUM(AD89*AD88),2)</f>
        <v>0</v>
      </c>
      <c r="AE90" s="354"/>
      <c r="AF90" s="595"/>
      <c r="AG90" s="454">
        <f>ROUND(SUM(AG89*AG88),2)</f>
        <v>0</v>
      </c>
      <c r="AH90" s="451"/>
      <c r="AI90" s="650"/>
      <c r="AJ90" s="360">
        <f>ROUND(SUM(AJ89*AJ88),2)</f>
        <v>0</v>
      </c>
      <c r="AK90" s="455"/>
      <c r="AL90" s="355">
        <f>ROUND(SUM(AL89*AL88),2)</f>
        <v>0</v>
      </c>
      <c r="AM90" s="355"/>
      <c r="AN90" s="363">
        <f>ROUND(SUM(AN89*AN88),2)</f>
        <v>0</v>
      </c>
      <c r="AO90" s="354"/>
      <c r="AP90" s="595"/>
      <c r="AQ90" s="454">
        <f>ROUND(SUM(AQ89*AQ88),2)</f>
        <v>0</v>
      </c>
      <c r="AR90" s="451"/>
      <c r="AS90" s="650"/>
      <c r="AT90" s="360">
        <f>ROUND(SUM(AT89*AT88),2)</f>
        <v>0</v>
      </c>
      <c r="AU90" s="455"/>
      <c r="AV90" s="355">
        <f>ROUND(SUM(AV89*AV88),2)</f>
        <v>0</v>
      </c>
      <c r="AW90" s="355"/>
      <c r="AX90" s="363">
        <f>ROUND(SUM(AX89*AX88),2)</f>
        <v>0</v>
      </c>
      <c r="AY90" s="354"/>
      <c r="AZ90" s="595"/>
      <c r="BA90" s="454">
        <f>ROUND(SUM(BA89*BA88),2)</f>
        <v>0</v>
      </c>
      <c r="BB90" s="451"/>
      <c r="BC90" s="650"/>
      <c r="BD90" s="360">
        <f>ROUND(SUM(BD89*BD88),2)</f>
        <v>0</v>
      </c>
      <c r="BE90" s="455"/>
      <c r="BF90" s="355">
        <f>ROUND(SUM(BF89*BF88),2)</f>
        <v>0</v>
      </c>
      <c r="BG90" s="355"/>
      <c r="BH90" s="363">
        <f>ROUND(SUM(BH89*BH88),2)</f>
        <v>0</v>
      </c>
      <c r="BI90" s="354"/>
      <c r="BJ90" s="595"/>
      <c r="BK90" s="454">
        <f>ROUND(SUM(BK89*BK88),2)</f>
        <v>0</v>
      </c>
      <c r="BL90" s="451"/>
      <c r="BM90" s="650"/>
      <c r="BN90" s="360">
        <f>ROUND(SUM(BN89*BN88),2)</f>
        <v>0</v>
      </c>
      <c r="BO90" s="455"/>
      <c r="BP90" s="355">
        <f>ROUND(SUM(BP89*BP88),2)</f>
        <v>0</v>
      </c>
      <c r="BQ90" s="355"/>
      <c r="BR90" s="363">
        <f>ROUND(SUM(BR89*BR88),2)</f>
        <v>0</v>
      </c>
      <c r="BS90" s="354"/>
      <c r="BT90" s="595"/>
      <c r="BU90" s="454">
        <f>ROUND(SUM(BU89*BU88),2)</f>
        <v>0</v>
      </c>
      <c r="BV90" s="451"/>
      <c r="BW90" s="650"/>
      <c r="BX90" s="360">
        <f>ROUND(SUM(BX89*BX88),2)</f>
        <v>0</v>
      </c>
      <c r="BY90" s="455"/>
      <c r="BZ90" s="355">
        <f>ROUND(SUM(BZ89*BZ88),2)</f>
        <v>0</v>
      </c>
      <c r="CA90" s="355"/>
      <c r="CB90" s="363">
        <f>ROUND(SUM(CB89*CB88),2)</f>
        <v>0</v>
      </c>
      <c r="CC90" s="354"/>
      <c r="CD90" s="595"/>
    </row>
    <row r="91" spans="1:82" ht="21" x14ac:dyDescent="0.3">
      <c r="A91" s="449"/>
      <c r="B91" s="456" t="s">
        <v>44</v>
      </c>
      <c r="C91" s="356"/>
      <c r="D91" s="451"/>
      <c r="E91" s="651"/>
      <c r="F91" s="356"/>
      <c r="G91" s="356"/>
      <c r="H91" s="357"/>
      <c r="I91" s="357"/>
      <c r="J91" s="377"/>
      <c r="K91" s="354"/>
      <c r="L91" s="354"/>
      <c r="M91" s="358"/>
      <c r="N91" s="451"/>
      <c r="O91" s="651"/>
      <c r="P91" s="356"/>
      <c r="Q91" s="356"/>
      <c r="R91" s="357"/>
      <c r="S91" s="357"/>
      <c r="T91" s="377"/>
      <c r="U91" s="354"/>
      <c r="V91" s="595"/>
      <c r="W91" s="358"/>
      <c r="X91" s="451"/>
      <c r="Y91" s="651"/>
      <c r="Z91" s="356"/>
      <c r="AA91" s="356"/>
      <c r="AB91" s="357"/>
      <c r="AC91" s="357"/>
      <c r="AD91" s="377"/>
      <c r="AE91" s="354"/>
      <c r="AF91" s="595"/>
      <c r="AG91" s="358"/>
      <c r="AH91" s="451"/>
      <c r="AI91" s="651"/>
      <c r="AJ91" s="356"/>
      <c r="AK91" s="356"/>
      <c r="AL91" s="357"/>
      <c r="AM91" s="357"/>
      <c r="AN91" s="377"/>
      <c r="AO91" s="354"/>
      <c r="AP91" s="595"/>
      <c r="AQ91" s="358"/>
      <c r="AR91" s="451"/>
      <c r="AS91" s="651"/>
      <c r="AT91" s="356"/>
      <c r="AU91" s="356"/>
      <c r="AV91" s="357"/>
      <c r="AW91" s="357"/>
      <c r="AX91" s="377"/>
      <c r="AY91" s="354"/>
      <c r="AZ91" s="595"/>
      <c r="BA91" s="358"/>
      <c r="BB91" s="451"/>
      <c r="BC91" s="651"/>
      <c r="BD91" s="356"/>
      <c r="BE91" s="356"/>
      <c r="BF91" s="357"/>
      <c r="BG91" s="357"/>
      <c r="BH91" s="377"/>
      <c r="BI91" s="354"/>
      <c r="BJ91" s="595"/>
      <c r="BK91" s="358"/>
      <c r="BL91" s="451"/>
      <c r="BM91" s="651"/>
      <c r="BN91" s="356"/>
      <c r="BO91" s="356"/>
      <c r="BP91" s="357"/>
      <c r="BQ91" s="357"/>
      <c r="BR91" s="377"/>
      <c r="BS91" s="354"/>
      <c r="BT91" s="595"/>
      <c r="BU91" s="358"/>
      <c r="BV91" s="451"/>
      <c r="BW91" s="651"/>
      <c r="BX91" s="356"/>
      <c r="BY91" s="356"/>
      <c r="BZ91" s="357"/>
      <c r="CA91" s="357"/>
      <c r="CB91" s="377"/>
      <c r="CC91" s="354"/>
      <c r="CD91" s="595"/>
    </row>
    <row r="92" spans="1:82" ht="21" x14ac:dyDescent="0.3">
      <c r="A92" s="449"/>
      <c r="B92" s="450" t="s">
        <v>25</v>
      </c>
      <c r="C92" s="395">
        <f>SUM(C91)</f>
        <v>0</v>
      </c>
      <c r="D92" s="451"/>
      <c r="E92" s="650"/>
      <c r="F92" s="395">
        <f>SUM(F91)</f>
        <v>0</v>
      </c>
      <c r="G92" s="455"/>
      <c r="H92" s="798">
        <f>SUM(H91)</f>
        <v>0</v>
      </c>
      <c r="I92" s="355"/>
      <c r="J92" s="879">
        <f>SUM(J91)</f>
        <v>0</v>
      </c>
      <c r="K92" s="354"/>
      <c r="L92" s="354"/>
      <c r="M92" s="359"/>
      <c r="N92" s="451"/>
      <c r="O92" s="650"/>
      <c r="P92" s="360">
        <f>SUM(P91)</f>
        <v>0</v>
      </c>
      <c r="Q92" s="455"/>
      <c r="R92" s="355">
        <f>SUM(R91)</f>
        <v>0</v>
      </c>
      <c r="S92" s="355"/>
      <c r="T92" s="363">
        <f>SUM(T91)</f>
        <v>0</v>
      </c>
      <c r="U92" s="354"/>
      <c r="V92" s="595"/>
      <c r="W92" s="359"/>
      <c r="X92" s="451"/>
      <c r="Y92" s="650"/>
      <c r="Z92" s="360">
        <f>SUM(Z91)</f>
        <v>0</v>
      </c>
      <c r="AA92" s="455"/>
      <c r="AB92" s="355">
        <f>SUM(AB91)</f>
        <v>0</v>
      </c>
      <c r="AC92" s="355"/>
      <c r="AD92" s="363">
        <f>SUM(AD91)</f>
        <v>0</v>
      </c>
      <c r="AE92" s="354"/>
      <c r="AF92" s="595"/>
      <c r="AG92" s="359"/>
      <c r="AH92" s="451"/>
      <c r="AI92" s="650"/>
      <c r="AJ92" s="360">
        <f>SUM(AJ91)</f>
        <v>0</v>
      </c>
      <c r="AK92" s="455"/>
      <c r="AL92" s="355">
        <f>SUM(AL91)</f>
        <v>0</v>
      </c>
      <c r="AM92" s="355"/>
      <c r="AN92" s="363">
        <f>SUM(AN91)</f>
        <v>0</v>
      </c>
      <c r="AO92" s="354"/>
      <c r="AP92" s="595"/>
      <c r="AQ92" s="359"/>
      <c r="AR92" s="451"/>
      <c r="AS92" s="650"/>
      <c r="AT92" s="360">
        <f>SUM(AT91)</f>
        <v>0</v>
      </c>
      <c r="AU92" s="455"/>
      <c r="AV92" s="355">
        <f>SUM(AV91)</f>
        <v>0</v>
      </c>
      <c r="AW92" s="355"/>
      <c r="AX92" s="363">
        <f>SUM(AX91)</f>
        <v>0</v>
      </c>
      <c r="AY92" s="354"/>
      <c r="AZ92" s="595"/>
      <c r="BA92" s="359"/>
      <c r="BB92" s="451"/>
      <c r="BC92" s="650"/>
      <c r="BD92" s="360">
        <f>SUM(BD91)</f>
        <v>0</v>
      </c>
      <c r="BE92" s="455"/>
      <c r="BF92" s="355">
        <f>SUM(BF91)</f>
        <v>0</v>
      </c>
      <c r="BG92" s="355"/>
      <c r="BH92" s="363">
        <f>SUM(BH91)</f>
        <v>0</v>
      </c>
      <c r="BI92" s="354"/>
      <c r="BJ92" s="595"/>
      <c r="BK92" s="359"/>
      <c r="BL92" s="451"/>
      <c r="BM92" s="650"/>
      <c r="BN92" s="360">
        <f>SUM(BN91)</f>
        <v>0</v>
      </c>
      <c r="BO92" s="455"/>
      <c r="BP92" s="355">
        <f>SUM(BP91)</f>
        <v>0</v>
      </c>
      <c r="BQ92" s="355"/>
      <c r="BR92" s="363">
        <f>SUM(BR91)</f>
        <v>0</v>
      </c>
      <c r="BS92" s="354"/>
      <c r="BT92" s="595"/>
      <c r="BU92" s="359"/>
      <c r="BV92" s="451"/>
      <c r="BW92" s="650"/>
      <c r="BX92" s="360">
        <f>SUM(BX91)</f>
        <v>0</v>
      </c>
      <c r="BY92" s="455"/>
      <c r="BZ92" s="355">
        <f>SUM(BZ91)</f>
        <v>0</v>
      </c>
      <c r="CA92" s="355"/>
      <c r="CB92" s="363">
        <f>SUM(CB91)</f>
        <v>0</v>
      </c>
      <c r="CC92" s="354"/>
      <c r="CD92" s="595"/>
    </row>
    <row r="93" spans="1:82" ht="18" hidden="1" customHeight="1" x14ac:dyDescent="0.3">
      <c r="A93" s="449"/>
      <c r="B93" s="450"/>
      <c r="C93" s="371"/>
      <c r="D93" s="451"/>
      <c r="E93" s="650"/>
      <c r="F93" s="360"/>
      <c r="G93" s="455"/>
      <c r="H93" s="355"/>
      <c r="I93" s="355"/>
      <c r="J93" s="363"/>
      <c r="K93" s="354"/>
      <c r="L93" s="354"/>
      <c r="M93" s="359"/>
      <c r="N93" s="451"/>
      <c r="O93" s="650"/>
      <c r="P93" s="371"/>
      <c r="Q93" s="356"/>
      <c r="R93" s="357"/>
      <c r="S93" s="357"/>
      <c r="T93" s="377"/>
      <c r="U93" s="354"/>
      <c r="V93" s="595"/>
      <c r="W93" s="359"/>
      <c r="X93" s="451"/>
      <c r="Y93" s="650"/>
      <c r="Z93" s="371"/>
      <c r="AA93" s="356"/>
      <c r="AB93" s="357"/>
      <c r="AC93" s="357"/>
      <c r="AD93" s="377"/>
      <c r="AE93" s="354"/>
      <c r="AF93" s="595"/>
      <c r="AG93" s="359"/>
      <c r="AH93" s="451"/>
      <c r="AI93" s="650"/>
      <c r="AJ93" s="371"/>
      <c r="AK93" s="356"/>
      <c r="AL93" s="357"/>
      <c r="AM93" s="357"/>
      <c r="AN93" s="377"/>
      <c r="AO93" s="354"/>
      <c r="AP93" s="595"/>
      <c r="AQ93" s="359"/>
      <c r="AR93" s="451"/>
      <c r="AS93" s="650"/>
      <c r="AT93" s="371"/>
      <c r="AU93" s="356"/>
      <c r="AV93" s="357"/>
      <c r="AW93" s="357"/>
      <c r="AX93" s="377"/>
      <c r="AY93" s="354"/>
      <c r="AZ93" s="595"/>
      <c r="BA93" s="359"/>
      <c r="BB93" s="451"/>
      <c r="BC93" s="650"/>
      <c r="BD93" s="371"/>
      <c r="BE93" s="356"/>
      <c r="BF93" s="357"/>
      <c r="BG93" s="357"/>
      <c r="BH93" s="377"/>
      <c r="BI93" s="354"/>
      <c r="BJ93" s="595"/>
      <c r="BK93" s="359"/>
      <c r="BL93" s="451"/>
      <c r="BM93" s="650"/>
      <c r="BN93" s="371"/>
      <c r="BO93" s="356"/>
      <c r="BP93" s="357"/>
      <c r="BQ93" s="357"/>
      <c r="BR93" s="377"/>
      <c r="BS93" s="354"/>
      <c r="BT93" s="595"/>
      <c r="BU93" s="359"/>
      <c r="BV93" s="451"/>
      <c r="BW93" s="650"/>
      <c r="BX93" s="371"/>
      <c r="BY93" s="356"/>
      <c r="BZ93" s="357"/>
      <c r="CA93" s="357"/>
      <c r="CB93" s="377"/>
      <c r="CC93" s="354"/>
      <c r="CD93" s="595"/>
    </row>
    <row r="94" spans="1:82" ht="21" x14ac:dyDescent="0.3">
      <c r="A94" s="449"/>
      <c r="B94" s="450" t="s">
        <v>45</v>
      </c>
      <c r="C94" s="371"/>
      <c r="D94" s="451"/>
      <c r="E94" s="647">
        <f>SUM(C90:C94)</f>
        <v>0</v>
      </c>
      <c r="F94" s="647">
        <f>SUM(F90:F93)</f>
        <v>0</v>
      </c>
      <c r="G94" s="498"/>
      <c r="H94" s="798">
        <f>SUM(H90:H93)</f>
        <v>0</v>
      </c>
      <c r="I94" s="355"/>
      <c r="J94" s="879">
        <f>SUM(J90:J93)</f>
        <v>0</v>
      </c>
      <c r="K94" s="356"/>
      <c r="L94" s="356"/>
      <c r="M94" s="359"/>
      <c r="N94" s="451"/>
      <c r="O94" s="360">
        <f>SUM(M90:M92)</f>
        <v>0</v>
      </c>
      <c r="P94" s="360">
        <f>SUM(P90:P92)</f>
        <v>0</v>
      </c>
      <c r="Q94" s="360"/>
      <c r="R94" s="355">
        <f>SUM(R90:R93)</f>
        <v>0</v>
      </c>
      <c r="S94" s="355"/>
      <c r="T94" s="361">
        <f>SUM(T90:T92)</f>
        <v>0</v>
      </c>
      <c r="U94" s="356"/>
      <c r="V94" s="595"/>
      <c r="W94" s="359"/>
      <c r="X94" s="451"/>
      <c r="Y94" s="360">
        <f>SUM(W90:W92)</f>
        <v>0</v>
      </c>
      <c r="Z94" s="360">
        <f>SUM(Z90:Z92)</f>
        <v>0</v>
      </c>
      <c r="AA94" s="360"/>
      <c r="AB94" s="355">
        <f>SUM(AB90:AB93)</f>
        <v>0</v>
      </c>
      <c r="AC94" s="355"/>
      <c r="AD94" s="361">
        <f>SUM(AD90:AD92)</f>
        <v>0</v>
      </c>
      <c r="AE94" s="356"/>
      <c r="AF94" s="595"/>
      <c r="AG94" s="359"/>
      <c r="AH94" s="451"/>
      <c r="AI94" s="360">
        <f>SUM(AG90:AG92)</f>
        <v>0</v>
      </c>
      <c r="AJ94" s="360">
        <f>SUM(AJ90:AJ92)</f>
        <v>0</v>
      </c>
      <c r="AK94" s="360"/>
      <c r="AL94" s="355">
        <f>SUM(AL90:AL93)</f>
        <v>0</v>
      </c>
      <c r="AM94" s="355"/>
      <c r="AN94" s="361">
        <f>SUM(AN90:AN92)</f>
        <v>0</v>
      </c>
      <c r="AO94" s="356"/>
      <c r="AP94" s="595"/>
      <c r="AQ94" s="359"/>
      <c r="AR94" s="451"/>
      <c r="AS94" s="360">
        <f>SUM(AQ90:AQ92)</f>
        <v>0</v>
      </c>
      <c r="AT94" s="360">
        <f>SUM(AT90:AT92)</f>
        <v>0</v>
      </c>
      <c r="AU94" s="360"/>
      <c r="AV94" s="355">
        <f>SUM(AV90:AV93)</f>
        <v>0</v>
      </c>
      <c r="AW94" s="355"/>
      <c r="AX94" s="361">
        <f>SUM(AX90:AX92)</f>
        <v>0</v>
      </c>
      <c r="AY94" s="356"/>
      <c r="AZ94" s="595"/>
      <c r="BA94" s="359"/>
      <c r="BB94" s="451"/>
      <c r="BC94" s="360">
        <f>SUM(BA90:BA92)</f>
        <v>0</v>
      </c>
      <c r="BD94" s="360">
        <f>SUM(BD90:BD92)</f>
        <v>0</v>
      </c>
      <c r="BE94" s="360"/>
      <c r="BF94" s="355">
        <f>SUM(BF90:BF93)</f>
        <v>0</v>
      </c>
      <c r="BG94" s="355"/>
      <c r="BH94" s="361">
        <f>SUM(BH90:BH92)</f>
        <v>0</v>
      </c>
      <c r="BI94" s="356"/>
      <c r="BJ94" s="595"/>
      <c r="BK94" s="359"/>
      <c r="BL94" s="451"/>
      <c r="BM94" s="360">
        <f>SUM(BK90:BK92)</f>
        <v>0</v>
      </c>
      <c r="BN94" s="360">
        <f>SUM(BN90:BN92)</f>
        <v>0</v>
      </c>
      <c r="BO94" s="360"/>
      <c r="BP94" s="355">
        <f>SUM(BP90:BP93)</f>
        <v>0</v>
      </c>
      <c r="BQ94" s="355"/>
      <c r="BR94" s="361">
        <f>SUM(BR90:BR92)</f>
        <v>0</v>
      </c>
      <c r="BS94" s="356"/>
      <c r="BT94" s="595"/>
      <c r="BU94" s="359"/>
      <c r="BV94" s="451"/>
      <c r="BW94" s="360">
        <f>SUM(BU90:BU92)</f>
        <v>0</v>
      </c>
      <c r="BX94" s="360">
        <f>SUM(BX90:BX92)</f>
        <v>0</v>
      </c>
      <c r="BY94" s="360"/>
      <c r="BZ94" s="355">
        <f>SUM(BZ90:BZ93)</f>
        <v>0</v>
      </c>
      <c r="CA94" s="355"/>
      <c r="CB94" s="361">
        <f>SUM(CB90:CB92)</f>
        <v>0</v>
      </c>
      <c r="CC94" s="356"/>
      <c r="CD94" s="595"/>
    </row>
    <row r="95" spans="1:82" ht="21" x14ac:dyDescent="0.3">
      <c r="A95" s="864"/>
      <c r="B95" s="450"/>
      <c r="C95" s="369"/>
      <c r="D95" s="451"/>
      <c r="E95" s="356"/>
      <c r="F95" s="356"/>
      <c r="G95" s="356"/>
      <c r="H95" s="356"/>
      <c r="I95" s="356"/>
      <c r="J95" s="458"/>
      <c r="K95" s="354"/>
      <c r="L95" s="354"/>
      <c r="M95" s="652"/>
      <c r="N95" s="451"/>
      <c r="O95" s="356"/>
      <c r="P95" s="356"/>
      <c r="Q95" s="356"/>
      <c r="R95" s="356"/>
      <c r="S95" s="356"/>
      <c r="T95" s="458"/>
      <c r="U95" s="354"/>
      <c r="V95" s="595"/>
      <c r="W95" s="652"/>
      <c r="X95" s="451"/>
      <c r="Y95" s="356"/>
      <c r="Z95" s="356"/>
      <c r="AA95" s="356"/>
      <c r="AB95" s="356"/>
      <c r="AC95" s="356"/>
      <c r="AD95" s="458"/>
      <c r="AE95" s="354"/>
      <c r="AF95" s="595"/>
      <c r="AG95" s="652"/>
      <c r="AH95" s="451"/>
      <c r="AI95" s="356"/>
      <c r="AJ95" s="356"/>
      <c r="AK95" s="356"/>
      <c r="AL95" s="356"/>
      <c r="AM95" s="356"/>
      <c r="AN95" s="458"/>
      <c r="AO95" s="354"/>
      <c r="AP95" s="595"/>
      <c r="AQ95" s="652"/>
      <c r="AR95" s="451"/>
      <c r="AS95" s="356"/>
      <c r="AT95" s="356"/>
      <c r="AU95" s="356"/>
      <c r="AV95" s="356"/>
      <c r="AW95" s="356"/>
      <c r="AX95" s="458"/>
      <c r="AY95" s="354"/>
      <c r="AZ95" s="595"/>
      <c r="BA95" s="652"/>
      <c r="BB95" s="451"/>
      <c r="BC95" s="356"/>
      <c r="BD95" s="356"/>
      <c r="BE95" s="356"/>
      <c r="BF95" s="356"/>
      <c r="BG95" s="356"/>
      <c r="BH95" s="458"/>
      <c r="BI95" s="354"/>
      <c r="BJ95" s="595"/>
      <c r="BK95" s="652"/>
      <c r="BL95" s="451"/>
      <c r="BM95" s="356"/>
      <c r="BN95" s="356"/>
      <c r="BO95" s="356"/>
      <c r="BP95" s="356"/>
      <c r="BQ95" s="356"/>
      <c r="BR95" s="458"/>
      <c r="BS95" s="354"/>
      <c r="BT95" s="595"/>
      <c r="BU95" s="652"/>
      <c r="BV95" s="451"/>
      <c r="BW95" s="356"/>
      <c r="BX95" s="356"/>
      <c r="BY95" s="356"/>
      <c r="BZ95" s="356"/>
      <c r="CA95" s="356"/>
      <c r="CB95" s="458"/>
      <c r="CC95" s="354"/>
      <c r="CD95" s="595"/>
    </row>
    <row r="96" spans="1:82" ht="30" x14ac:dyDescent="0.3">
      <c r="A96" s="653" t="s">
        <v>46</v>
      </c>
      <c r="B96" s="459"/>
      <c r="C96" s="625"/>
      <c r="D96" s="626"/>
      <c r="E96" s="626"/>
      <c r="F96" s="626"/>
      <c r="G96" s="626"/>
      <c r="H96" s="626"/>
      <c r="I96" s="626"/>
      <c r="J96" s="627"/>
      <c r="K96" s="646"/>
      <c r="L96" s="646"/>
      <c r="M96" s="367"/>
      <c r="N96" s="323"/>
      <c r="O96" s="647"/>
      <c r="P96" s="647"/>
      <c r="Q96" s="647"/>
      <c r="R96" s="647"/>
      <c r="S96" s="647"/>
      <c r="T96" s="654"/>
      <c r="U96" s="655"/>
      <c r="V96" s="595"/>
      <c r="W96" s="367"/>
      <c r="X96" s="323"/>
      <c r="Y96" s="647"/>
      <c r="Z96" s="647"/>
      <c r="AA96" s="647"/>
      <c r="AB96" s="647"/>
      <c r="AC96" s="647"/>
      <c r="AD96" s="654"/>
      <c r="AE96" s="655"/>
      <c r="AF96" s="595"/>
      <c r="AG96" s="367"/>
      <c r="AH96" s="323"/>
      <c r="AI96" s="647"/>
      <c r="AJ96" s="647"/>
      <c r="AK96" s="647"/>
      <c r="AL96" s="647"/>
      <c r="AM96" s="647"/>
      <c r="AN96" s="654"/>
      <c r="AO96" s="655"/>
      <c r="AP96" s="595"/>
      <c r="AQ96" s="367"/>
      <c r="AR96" s="323"/>
      <c r="AS96" s="647"/>
      <c r="AT96" s="647"/>
      <c r="AU96" s="647"/>
      <c r="AV96" s="647"/>
      <c r="AW96" s="647"/>
      <c r="AX96" s="654"/>
      <c r="AY96" s="655"/>
      <c r="AZ96" s="595"/>
      <c r="BA96" s="367"/>
      <c r="BB96" s="323"/>
      <c r="BC96" s="647"/>
      <c r="BD96" s="647"/>
      <c r="BE96" s="647"/>
      <c r="BF96" s="647"/>
      <c r="BG96" s="647"/>
      <c r="BH96" s="654"/>
      <c r="BI96" s="655"/>
      <c r="BJ96" s="595"/>
      <c r="BK96" s="367"/>
      <c r="BL96" s="323"/>
      <c r="BM96" s="647"/>
      <c r="BN96" s="647"/>
      <c r="BO96" s="647"/>
      <c r="BP96" s="647"/>
      <c r="BQ96" s="647"/>
      <c r="BR96" s="654"/>
      <c r="BS96" s="655"/>
      <c r="BT96" s="595"/>
      <c r="BU96" s="367"/>
      <c r="BV96" s="323"/>
      <c r="BW96" s="647"/>
      <c r="BX96" s="647"/>
      <c r="BY96" s="647"/>
      <c r="BZ96" s="647"/>
      <c r="CA96" s="647"/>
      <c r="CB96" s="654"/>
      <c r="CC96" s="655"/>
      <c r="CD96" s="595"/>
    </row>
    <row r="97" spans="1:82" ht="45" x14ac:dyDescent="0.3">
      <c r="A97" s="653"/>
      <c r="B97" s="900" t="s">
        <v>20</v>
      </c>
      <c r="C97" s="963"/>
      <c r="D97" s="918"/>
      <c r="E97" s="964"/>
      <c r="F97" s="963"/>
      <c r="G97" s="964"/>
      <c r="H97" s="965"/>
      <c r="I97" s="965"/>
      <c r="J97" s="966"/>
      <c r="K97" s="655"/>
      <c r="L97" s="655"/>
      <c r="M97" s="359"/>
      <c r="N97" s="323"/>
      <c r="O97" s="656"/>
      <c r="P97" s="656"/>
      <c r="Q97" s="656"/>
      <c r="R97" s="858"/>
      <c r="S97" s="858"/>
      <c r="T97" s="859"/>
      <c r="U97" s="655"/>
      <c r="V97" s="595"/>
      <c r="W97" s="359"/>
      <c r="X97" s="323"/>
      <c r="Y97" s="656"/>
      <c r="Z97" s="656"/>
      <c r="AA97" s="656"/>
      <c r="AB97" s="858"/>
      <c r="AC97" s="858"/>
      <c r="AD97" s="859"/>
      <c r="AE97" s="655"/>
      <c r="AF97" s="595"/>
      <c r="AG97" s="359"/>
      <c r="AH97" s="323"/>
      <c r="AI97" s="656"/>
      <c r="AJ97" s="656"/>
      <c r="AK97" s="656"/>
      <c r="AL97" s="858"/>
      <c r="AM97" s="858"/>
      <c r="AN97" s="859"/>
      <c r="AO97" s="655"/>
      <c r="AP97" s="595"/>
      <c r="AQ97" s="359"/>
      <c r="AR97" s="323"/>
      <c r="AS97" s="656"/>
      <c r="AT97" s="656"/>
      <c r="AU97" s="656"/>
      <c r="AV97" s="858"/>
      <c r="AW97" s="858"/>
      <c r="AX97" s="859"/>
      <c r="AY97" s="655"/>
      <c r="AZ97" s="595"/>
      <c r="BA97" s="359"/>
      <c r="BB97" s="323"/>
      <c r="BC97" s="656"/>
      <c r="BD97" s="656"/>
      <c r="BE97" s="656"/>
      <c r="BF97" s="858"/>
      <c r="BG97" s="858"/>
      <c r="BH97" s="859"/>
      <c r="BI97" s="655"/>
      <c r="BJ97" s="595"/>
      <c r="BK97" s="359"/>
      <c r="BL97" s="323"/>
      <c r="BM97" s="656"/>
      <c r="BN97" s="656"/>
      <c r="BO97" s="656"/>
      <c r="BP97" s="858"/>
      <c r="BQ97" s="858"/>
      <c r="BR97" s="859"/>
      <c r="BS97" s="655"/>
      <c r="BT97" s="595"/>
      <c r="BU97" s="359"/>
      <c r="BV97" s="323"/>
      <c r="BW97" s="656"/>
      <c r="BX97" s="656"/>
      <c r="BY97" s="656"/>
      <c r="BZ97" s="858"/>
      <c r="CA97" s="858"/>
      <c r="CB97" s="859"/>
      <c r="CC97" s="655"/>
      <c r="CD97" s="595"/>
    </row>
    <row r="98" spans="1:82" ht="16.5" hidden="1" customHeight="1" x14ac:dyDescent="0.3">
      <c r="A98" s="449"/>
      <c r="B98" s="460"/>
      <c r="C98" s="371"/>
      <c r="D98" s="323"/>
      <c r="E98" s="656"/>
      <c r="F98" s="656"/>
      <c r="G98" s="656"/>
      <c r="H98" s="656"/>
      <c r="I98" s="656"/>
      <c r="J98" s="657"/>
      <c r="K98" s="655"/>
      <c r="L98" s="655"/>
      <c r="M98" s="359"/>
      <c r="N98" s="323"/>
      <c r="O98" s="656"/>
      <c r="P98" s="656"/>
      <c r="Q98" s="656"/>
      <c r="R98" s="656"/>
      <c r="S98" s="656"/>
      <c r="T98" s="657"/>
      <c r="U98" s="655"/>
      <c r="V98" s="595"/>
      <c r="W98" s="359"/>
      <c r="X98" s="323"/>
      <c r="Y98" s="656"/>
      <c r="Z98" s="656"/>
      <c r="AA98" s="656"/>
      <c r="AB98" s="656"/>
      <c r="AC98" s="656"/>
      <c r="AD98" s="657"/>
      <c r="AE98" s="655"/>
      <c r="AF98" s="595"/>
      <c r="AG98" s="359"/>
      <c r="AH98" s="323"/>
      <c r="AI98" s="656"/>
      <c r="AJ98" s="656"/>
      <c r="AK98" s="656"/>
      <c r="AL98" s="656"/>
      <c r="AM98" s="656"/>
      <c r="AN98" s="657"/>
      <c r="AO98" s="655"/>
      <c r="AP98" s="595"/>
      <c r="AQ98" s="359"/>
      <c r="AR98" s="323"/>
      <c r="AS98" s="656"/>
      <c r="AT98" s="656"/>
      <c r="AU98" s="656"/>
      <c r="AV98" s="656"/>
      <c r="AW98" s="656"/>
      <c r="AX98" s="657"/>
      <c r="AY98" s="655"/>
      <c r="AZ98" s="595"/>
      <c r="BA98" s="359"/>
      <c r="BB98" s="323"/>
      <c r="BC98" s="656"/>
      <c r="BD98" s="656"/>
      <c r="BE98" s="656"/>
      <c r="BF98" s="656"/>
      <c r="BG98" s="656"/>
      <c r="BH98" s="657"/>
      <c r="BI98" s="655"/>
      <c r="BJ98" s="595"/>
      <c r="BK98" s="359"/>
      <c r="BL98" s="323"/>
      <c r="BM98" s="656"/>
      <c r="BN98" s="656"/>
      <c r="BO98" s="656"/>
      <c r="BP98" s="656"/>
      <c r="BQ98" s="656"/>
      <c r="BR98" s="657"/>
      <c r="BS98" s="655"/>
      <c r="BT98" s="595"/>
      <c r="BU98" s="359"/>
      <c r="BV98" s="323"/>
      <c r="BW98" s="656"/>
      <c r="BX98" s="656"/>
      <c r="BY98" s="656"/>
      <c r="BZ98" s="656"/>
      <c r="CA98" s="656"/>
      <c r="CB98" s="657"/>
      <c r="CC98" s="655"/>
      <c r="CD98" s="595"/>
    </row>
    <row r="99" spans="1:82" ht="21" x14ac:dyDescent="0.3">
      <c r="A99" s="883"/>
      <c r="B99" s="462" t="s">
        <v>25</v>
      </c>
      <c r="C99" s="371"/>
      <c r="D99" s="323"/>
      <c r="E99" s="360">
        <f>SUM(C96:C99)</f>
        <v>0</v>
      </c>
      <c r="F99" s="360">
        <f>SUM(F96:F98)</f>
        <v>0</v>
      </c>
      <c r="G99" s="360"/>
      <c r="H99" s="355">
        <f>SUM(H96:H98)</f>
        <v>0</v>
      </c>
      <c r="I99" s="355"/>
      <c r="J99" s="361">
        <f>SUM(J96:J98)</f>
        <v>0</v>
      </c>
      <c r="K99" s="356"/>
      <c r="L99" s="356"/>
      <c r="M99" s="359"/>
      <c r="N99" s="323"/>
      <c r="O99" s="360">
        <f>SUM(M96:M99)</f>
        <v>0</v>
      </c>
      <c r="P99" s="360">
        <f>SUM(P96:P98)</f>
        <v>0</v>
      </c>
      <c r="Q99" s="360"/>
      <c r="R99" s="355">
        <f>SUM(R96:R98)</f>
        <v>0</v>
      </c>
      <c r="S99" s="355"/>
      <c r="T99" s="361">
        <f>SUM(T96:T98)</f>
        <v>0</v>
      </c>
      <c r="U99" s="356"/>
      <c r="V99" s="595"/>
      <c r="W99" s="359"/>
      <c r="X99" s="323"/>
      <c r="Y99" s="360">
        <f>SUM(W96:W99)</f>
        <v>0</v>
      </c>
      <c r="Z99" s="360">
        <f>SUM(Z96:Z98)</f>
        <v>0</v>
      </c>
      <c r="AA99" s="360"/>
      <c r="AB99" s="355">
        <f>SUM(AB96:AB98)</f>
        <v>0</v>
      </c>
      <c r="AC99" s="355"/>
      <c r="AD99" s="361">
        <f>SUM(AD96:AD98)</f>
        <v>0</v>
      </c>
      <c r="AE99" s="356"/>
      <c r="AF99" s="595"/>
      <c r="AG99" s="359"/>
      <c r="AH99" s="323"/>
      <c r="AI99" s="360">
        <f>SUM(AG96:AG99)</f>
        <v>0</v>
      </c>
      <c r="AJ99" s="360">
        <f>SUM(AJ96:AJ98)</f>
        <v>0</v>
      </c>
      <c r="AK99" s="360"/>
      <c r="AL99" s="355">
        <f>SUM(AL96:AL98)</f>
        <v>0</v>
      </c>
      <c r="AM99" s="355"/>
      <c r="AN99" s="361">
        <f>SUM(AN96:AN98)</f>
        <v>0</v>
      </c>
      <c r="AO99" s="356"/>
      <c r="AP99" s="595"/>
      <c r="AQ99" s="359"/>
      <c r="AR99" s="323"/>
      <c r="AS99" s="360">
        <f>SUM(AQ96:AQ99)</f>
        <v>0</v>
      </c>
      <c r="AT99" s="360">
        <f>SUM(AT96:AT98)</f>
        <v>0</v>
      </c>
      <c r="AU99" s="360"/>
      <c r="AV99" s="355">
        <f>SUM(AV96:AV98)</f>
        <v>0</v>
      </c>
      <c r="AW99" s="355"/>
      <c r="AX99" s="361">
        <f>SUM(AX96:AX98)</f>
        <v>0</v>
      </c>
      <c r="AY99" s="356"/>
      <c r="AZ99" s="595"/>
      <c r="BA99" s="359"/>
      <c r="BB99" s="323"/>
      <c r="BC99" s="360">
        <f>SUM(BA96:BA99)</f>
        <v>0</v>
      </c>
      <c r="BD99" s="360">
        <f>SUM(BD96:BD98)</f>
        <v>0</v>
      </c>
      <c r="BE99" s="360"/>
      <c r="BF99" s="355">
        <f>SUM(BF96:BF98)</f>
        <v>0</v>
      </c>
      <c r="BG99" s="355"/>
      <c r="BH99" s="361">
        <f>SUM(BH96:BH98)</f>
        <v>0</v>
      </c>
      <c r="BI99" s="356"/>
      <c r="BJ99" s="595"/>
      <c r="BK99" s="359"/>
      <c r="BL99" s="323"/>
      <c r="BM99" s="360">
        <f>SUM(BK96:BK99)</f>
        <v>0</v>
      </c>
      <c r="BN99" s="360">
        <f>SUM(BN96:BN98)</f>
        <v>0</v>
      </c>
      <c r="BO99" s="360"/>
      <c r="BP99" s="355">
        <f>SUM(BP96:BP98)</f>
        <v>0</v>
      </c>
      <c r="BQ99" s="355"/>
      <c r="BR99" s="361">
        <f>SUM(BR96:BR98)</f>
        <v>0</v>
      </c>
      <c r="BS99" s="356"/>
      <c r="BT99" s="595"/>
      <c r="BU99" s="359"/>
      <c r="BV99" s="323"/>
      <c r="BW99" s="360">
        <f>SUM(BU96:BU99)</f>
        <v>0</v>
      </c>
      <c r="BX99" s="360">
        <f>SUM(BX96:BX98)</f>
        <v>0</v>
      </c>
      <c r="BY99" s="360"/>
      <c r="BZ99" s="355">
        <f>SUM(BZ96:BZ98)</f>
        <v>0</v>
      </c>
      <c r="CA99" s="355"/>
      <c r="CB99" s="361">
        <f>SUM(CB96:CB98)</f>
        <v>0</v>
      </c>
      <c r="CC99" s="356"/>
      <c r="CD99" s="595"/>
    </row>
    <row r="100" spans="1:82" ht="0.95" customHeight="1" x14ac:dyDescent="0.3">
      <c r="A100" s="461"/>
      <c r="B100" s="450"/>
      <c r="C100" s="371"/>
      <c r="D100" s="323"/>
      <c r="E100" s="371"/>
      <c r="F100" s="371"/>
      <c r="G100" s="371"/>
      <c r="H100" s="494"/>
      <c r="I100" s="371"/>
      <c r="J100" s="463"/>
      <c r="K100" s="356"/>
      <c r="L100" s="356"/>
      <c r="M100" s="359"/>
      <c r="N100" s="323"/>
      <c r="O100" s="371"/>
      <c r="P100" s="371"/>
      <c r="Q100" s="371"/>
      <c r="R100" s="494"/>
      <c r="S100" s="371"/>
      <c r="T100" s="463"/>
      <c r="U100" s="356"/>
      <c r="V100" s="595"/>
      <c r="W100" s="359"/>
      <c r="X100" s="323"/>
      <c r="Y100" s="371"/>
      <c r="Z100" s="371"/>
      <c r="AA100" s="371"/>
      <c r="AB100" s="494"/>
      <c r="AC100" s="371"/>
      <c r="AD100" s="463"/>
      <c r="AE100" s="356"/>
      <c r="AF100" s="595"/>
      <c r="AG100" s="359"/>
      <c r="AH100" s="323"/>
      <c r="AI100" s="371"/>
      <c r="AJ100" s="371"/>
      <c r="AK100" s="371"/>
      <c r="AL100" s="494"/>
      <c r="AM100" s="371"/>
      <c r="AN100" s="463"/>
      <c r="AO100" s="356"/>
      <c r="AP100" s="595"/>
      <c r="AQ100" s="359"/>
      <c r="AR100" s="323"/>
      <c r="AS100" s="371"/>
      <c r="AT100" s="371"/>
      <c r="AU100" s="371"/>
      <c r="AV100" s="494"/>
      <c r="AW100" s="371"/>
      <c r="AX100" s="463"/>
      <c r="AY100" s="356"/>
      <c r="AZ100" s="595"/>
      <c r="BA100" s="359"/>
      <c r="BB100" s="323"/>
      <c r="BC100" s="371"/>
      <c r="BD100" s="371"/>
      <c r="BE100" s="371"/>
      <c r="BF100" s="494"/>
      <c r="BG100" s="371"/>
      <c r="BH100" s="463"/>
      <c r="BI100" s="356"/>
      <c r="BJ100" s="595"/>
      <c r="BK100" s="359"/>
      <c r="BL100" s="323"/>
      <c r="BM100" s="371"/>
      <c r="BN100" s="371"/>
      <c r="BO100" s="371"/>
      <c r="BP100" s="494"/>
      <c r="BQ100" s="371"/>
      <c r="BR100" s="463"/>
      <c r="BS100" s="356"/>
      <c r="BT100" s="595"/>
      <c r="BU100" s="359"/>
      <c r="BV100" s="323"/>
      <c r="BW100" s="371"/>
      <c r="BX100" s="371"/>
      <c r="BY100" s="371"/>
      <c r="BZ100" s="494"/>
      <c r="CA100" s="371"/>
      <c r="CB100" s="463"/>
      <c r="CC100" s="356"/>
      <c r="CD100" s="595"/>
    </row>
    <row r="101" spans="1:82" ht="21" x14ac:dyDescent="0.3">
      <c r="A101" s="464"/>
      <c r="B101" s="465" t="s">
        <v>47</v>
      </c>
      <c r="C101" s="323"/>
      <c r="D101" s="323"/>
      <c r="E101" s="466">
        <f>SUMIF(B:B,"Total for Position",E:E)+(E94)+(E99)</f>
        <v>0</v>
      </c>
      <c r="F101" s="466">
        <f>SUMIF(B:B,"Total for Position",F:F)+(F94)+(F99)</f>
        <v>0</v>
      </c>
      <c r="G101" s="466"/>
      <c r="H101" s="362">
        <f>SUMIF(B:B,"Total for Position",H:H)+(H94)+(H99)</f>
        <v>0</v>
      </c>
      <c r="I101" s="362"/>
      <c r="J101" s="363">
        <f>SUMIF(B:B,"Total for Position",J:J)+(J94)+(J99)</f>
        <v>0</v>
      </c>
      <c r="K101" s="354"/>
      <c r="L101" s="354"/>
      <c r="M101" s="367"/>
      <c r="N101" s="323"/>
      <c r="O101" s="466">
        <f>SUMIF(J:J,"Total for Position",O:O)+(O94)+(O99)</f>
        <v>0</v>
      </c>
      <c r="P101" s="466">
        <f>SUMIF(J:J,"Total for Position",P:P)+(P94)+(P99)</f>
        <v>0</v>
      </c>
      <c r="Q101" s="466"/>
      <c r="R101" s="362">
        <f>SUMIF(N:N,"Total for Position",R:R)+(R94)+(R99)</f>
        <v>0</v>
      </c>
      <c r="S101" s="362"/>
      <c r="T101" s="363">
        <f>SUMIF(B:B,"Total for Position",T:T)+(T94)+(T99)</f>
        <v>0</v>
      </c>
      <c r="U101" s="354"/>
      <c r="V101" s="595"/>
      <c r="W101" s="367"/>
      <c r="X101" s="323"/>
      <c r="Y101" s="466">
        <f>SUMIF(T:T,"Total for Position",Y:Y)+(Y94)+(Y99)</f>
        <v>0</v>
      </c>
      <c r="Z101" s="466">
        <f>SUMIF(T:T,"Total for Position",Z:Z)+(Z94)+(Z99)</f>
        <v>0</v>
      </c>
      <c r="AA101" s="466"/>
      <c r="AB101" s="362">
        <f>SUMIF(X:X,"Total for Position",AB:AB)+(AB94)+(AB99)</f>
        <v>0</v>
      </c>
      <c r="AC101" s="362"/>
      <c r="AD101" s="363">
        <f>SUMIF(L:L,"Total for Position",AD:AD)+(AD94)+(AD99)</f>
        <v>0</v>
      </c>
      <c r="AE101" s="354"/>
      <c r="AF101" s="595"/>
      <c r="AG101" s="367"/>
      <c r="AH101" s="323"/>
      <c r="AI101" s="466">
        <f>SUMIF(AD:AD,"Total for Position",AI:AI)+(AI94)+(AI99)</f>
        <v>0</v>
      </c>
      <c r="AJ101" s="466">
        <f>SUMIF(AD:AD,"Total for Position",AJ:AJ)+(AJ94)+(AJ99)</f>
        <v>0</v>
      </c>
      <c r="AK101" s="466"/>
      <c r="AL101" s="362">
        <f>SUMIF(AH:AH,"Total for Position",AL:AL)+(AL94)+(AL99)</f>
        <v>0</v>
      </c>
      <c r="AM101" s="362"/>
      <c r="AN101" s="363">
        <f>SUMIF(V:V,"Total for Position",AN:AN)+(AN94)+(AN99)</f>
        <v>0</v>
      </c>
      <c r="AO101" s="354"/>
      <c r="AP101" s="595"/>
      <c r="AQ101" s="367"/>
      <c r="AR101" s="323"/>
      <c r="AS101" s="466">
        <f>SUMIF(AN:AN,"Total for Position",AS:AS)+(AS94)+(AS99)</f>
        <v>0</v>
      </c>
      <c r="AT101" s="466">
        <f>SUMIF(AN:AN,"Total for Position",AT:AT)+(AT94)+(AT99)</f>
        <v>0</v>
      </c>
      <c r="AU101" s="466"/>
      <c r="AV101" s="362">
        <f>SUMIF(AR:AR,"Total for Position",AV:AV)+(AV94)+(AV99)</f>
        <v>0</v>
      </c>
      <c r="AW101" s="362"/>
      <c r="AX101" s="363">
        <f>SUMIF(AF:AF,"Total for Position",AX:AX)+(AX94)+(AX99)</f>
        <v>0</v>
      </c>
      <c r="AY101" s="354"/>
      <c r="AZ101" s="595"/>
      <c r="BA101" s="367"/>
      <c r="BB101" s="323"/>
      <c r="BC101" s="466">
        <f>SUMIF(AX:AX,"Total for Position",BC:BC)+(BC94)+(BC99)</f>
        <v>0</v>
      </c>
      <c r="BD101" s="466">
        <f>SUMIF(AX:AX,"Total for Position",BD:BD)+(BD94)+(BD99)</f>
        <v>0</v>
      </c>
      <c r="BE101" s="466"/>
      <c r="BF101" s="362">
        <f>SUMIF(BB:BB,"Total for Position",BF:BF)+(BF94)+(BF99)</f>
        <v>0</v>
      </c>
      <c r="BG101" s="362"/>
      <c r="BH101" s="363">
        <f>SUMIF(AP:AP,"Total for Position",BH:BH)+(BH94)+(BH99)</f>
        <v>0</v>
      </c>
      <c r="BI101" s="354"/>
      <c r="BJ101" s="595"/>
      <c r="BK101" s="367"/>
      <c r="BL101" s="323"/>
      <c r="BM101" s="466">
        <f>SUMIF(BH:BH,"Total for Position",BM:BM)+(BM94)+(BM99)</f>
        <v>0</v>
      </c>
      <c r="BN101" s="466">
        <f>SUMIF(BH:BH,"Total for Position",BN:BN)+(BN94)+(BN99)</f>
        <v>0</v>
      </c>
      <c r="BO101" s="466"/>
      <c r="BP101" s="362">
        <f>SUMIF(BL:BL,"Total for Position",BP:BP)+(BP94)+(BP99)</f>
        <v>0</v>
      </c>
      <c r="BQ101" s="362"/>
      <c r="BR101" s="363">
        <f>SUMIF(AZ:AZ,"Total for Position",BR:BR)+(BR94)+(BR99)</f>
        <v>0</v>
      </c>
      <c r="BS101" s="354"/>
      <c r="BT101" s="595"/>
      <c r="BU101" s="367"/>
      <c r="BV101" s="323"/>
      <c r="BW101" s="466">
        <f>SUMIF(BR:BR,"Total for Position",BW:BW)+(BW94)+(BW99)</f>
        <v>0</v>
      </c>
      <c r="BX101" s="466">
        <f>SUMIF(BR:BR,"Total for Position",BX:BX)+(BX94)+(BX99)</f>
        <v>0</v>
      </c>
      <c r="BY101" s="466"/>
      <c r="BZ101" s="362">
        <f>SUMIF(BV:BV,"Total for Position",BZ:BZ)+(BZ94)+(BZ99)</f>
        <v>0</v>
      </c>
      <c r="CA101" s="362"/>
      <c r="CB101" s="363">
        <f>SUMIF(BJ:BJ,"Total for Position",CB:CB)+(CB94)+(CB99)</f>
        <v>0</v>
      </c>
      <c r="CC101" s="354"/>
      <c r="CD101" s="595"/>
    </row>
    <row r="102" spans="1:82" ht="21" x14ac:dyDescent="0.3">
      <c r="A102" s="535"/>
      <c r="B102" s="450"/>
      <c r="C102" s="468"/>
      <c r="D102" s="468"/>
      <c r="E102" s="469"/>
      <c r="F102" s="469"/>
      <c r="G102" s="469"/>
      <c r="H102" s="470"/>
      <c r="I102" s="469"/>
      <c r="J102" s="471"/>
      <c r="K102" s="364"/>
      <c r="L102" s="364"/>
      <c r="M102" s="472"/>
      <c r="N102" s="468"/>
      <c r="O102" s="469"/>
      <c r="P102" s="469"/>
      <c r="Q102" s="469"/>
      <c r="R102" s="470"/>
      <c r="S102" s="469"/>
      <c r="T102" s="471"/>
      <c r="U102" s="364"/>
      <c r="V102" s="595"/>
      <c r="W102" s="472"/>
      <c r="X102" s="468"/>
      <c r="Y102" s="469"/>
      <c r="Z102" s="469"/>
      <c r="AA102" s="469"/>
      <c r="AB102" s="470"/>
      <c r="AC102" s="469"/>
      <c r="AD102" s="471"/>
      <c r="AE102" s="364"/>
      <c r="AF102" s="595"/>
      <c r="AG102" s="472"/>
      <c r="AH102" s="468"/>
      <c r="AI102" s="469"/>
      <c r="AJ102" s="469"/>
      <c r="AK102" s="469"/>
      <c r="AL102" s="470"/>
      <c r="AM102" s="469"/>
      <c r="AN102" s="471"/>
      <c r="AO102" s="364"/>
      <c r="AP102" s="595"/>
      <c r="AQ102" s="472"/>
      <c r="AR102" s="468"/>
      <c r="AS102" s="469"/>
      <c r="AT102" s="469"/>
      <c r="AU102" s="469"/>
      <c r="AV102" s="470"/>
      <c r="AW102" s="469"/>
      <c r="AX102" s="471"/>
      <c r="AY102" s="364"/>
      <c r="AZ102" s="595"/>
      <c r="BA102" s="472"/>
      <c r="BB102" s="468"/>
      <c r="BC102" s="469"/>
      <c r="BD102" s="469"/>
      <c r="BE102" s="469"/>
      <c r="BF102" s="470"/>
      <c r="BG102" s="469"/>
      <c r="BH102" s="471"/>
      <c r="BI102" s="364"/>
      <c r="BJ102" s="595"/>
      <c r="BK102" s="472"/>
      <c r="BL102" s="468"/>
      <c r="BM102" s="469"/>
      <c r="BN102" s="469"/>
      <c r="BO102" s="469"/>
      <c r="BP102" s="470"/>
      <c r="BQ102" s="469"/>
      <c r="BR102" s="471"/>
      <c r="BS102" s="364"/>
      <c r="BT102" s="595"/>
      <c r="BU102" s="472"/>
      <c r="BV102" s="468"/>
      <c r="BW102" s="469"/>
      <c r="BX102" s="469"/>
      <c r="BY102" s="469"/>
      <c r="BZ102" s="470"/>
      <c r="CA102" s="469"/>
      <c r="CB102" s="471"/>
      <c r="CC102" s="364"/>
      <c r="CD102" s="595"/>
    </row>
    <row r="103" spans="1:82" ht="21" x14ac:dyDescent="0.3">
      <c r="A103" s="882" t="s">
        <v>48</v>
      </c>
      <c r="B103" s="473"/>
      <c r="C103" s="444"/>
      <c r="D103" s="444"/>
      <c r="E103" s="444"/>
      <c r="F103" s="444"/>
      <c r="G103" s="444"/>
      <c r="H103" s="444"/>
      <c r="I103" s="444"/>
      <c r="J103" s="474"/>
      <c r="K103" s="444"/>
      <c r="L103" s="444"/>
      <c r="M103" s="475"/>
      <c r="N103" s="444"/>
      <c r="O103" s="444"/>
      <c r="P103" s="444"/>
      <c r="Q103" s="444"/>
      <c r="R103" s="444"/>
      <c r="S103" s="444"/>
      <c r="T103" s="474"/>
      <c r="U103" s="444"/>
      <c r="V103" s="595"/>
      <c r="W103" s="475"/>
      <c r="X103" s="444"/>
      <c r="Y103" s="444"/>
      <c r="Z103" s="444"/>
      <c r="AA103" s="444"/>
      <c r="AB103" s="444"/>
      <c r="AC103" s="444"/>
      <c r="AD103" s="474"/>
      <c r="AE103" s="444"/>
      <c r="AF103" s="595"/>
      <c r="AG103" s="475"/>
      <c r="AH103" s="444"/>
      <c r="AI103" s="444"/>
      <c r="AJ103" s="444"/>
      <c r="AK103" s="444"/>
      <c r="AL103" s="444"/>
      <c r="AM103" s="444"/>
      <c r="AN103" s="474"/>
      <c r="AO103" s="444"/>
      <c r="AP103" s="595"/>
      <c r="AQ103" s="475"/>
      <c r="AR103" s="444"/>
      <c r="AS103" s="444"/>
      <c r="AT103" s="444"/>
      <c r="AU103" s="444"/>
      <c r="AV103" s="444"/>
      <c r="AW103" s="444"/>
      <c r="AX103" s="474"/>
      <c r="AY103" s="444"/>
      <c r="AZ103" s="595"/>
      <c r="BA103" s="475"/>
      <c r="BB103" s="444"/>
      <c r="BC103" s="444"/>
      <c r="BD103" s="444"/>
      <c r="BE103" s="444"/>
      <c r="BF103" s="444"/>
      <c r="BG103" s="444"/>
      <c r="BH103" s="474"/>
      <c r="BI103" s="444"/>
      <c r="BJ103" s="595"/>
      <c r="BK103" s="475"/>
      <c r="BL103" s="444"/>
      <c r="BM103" s="444"/>
      <c r="BN103" s="444"/>
      <c r="BO103" s="444"/>
      <c r="BP103" s="444"/>
      <c r="BQ103" s="444"/>
      <c r="BR103" s="474"/>
      <c r="BS103" s="444"/>
      <c r="BT103" s="595"/>
      <c r="BU103" s="475"/>
      <c r="BV103" s="444"/>
      <c r="BW103" s="444"/>
      <c r="BX103" s="444"/>
      <c r="BY103" s="444"/>
      <c r="BZ103" s="444"/>
      <c r="CA103" s="444"/>
      <c r="CB103" s="474"/>
      <c r="CC103" s="444"/>
      <c r="CD103" s="595"/>
    </row>
    <row r="104" spans="1:82" ht="30" x14ac:dyDescent="0.3">
      <c r="A104" s="476"/>
      <c r="B104" s="477" t="s">
        <v>49</v>
      </c>
      <c r="C104" s="478"/>
      <c r="D104" s="479"/>
      <c r="E104" s="479"/>
      <c r="F104" s="480"/>
      <c r="G104" s="480"/>
      <c r="H104" s="480"/>
      <c r="I104" s="480"/>
      <c r="J104" s="481"/>
      <c r="K104" s="444"/>
      <c r="L104" s="444"/>
      <c r="M104" s="482"/>
      <c r="N104" s="479"/>
      <c r="O104" s="479"/>
      <c r="P104" s="480"/>
      <c r="Q104" s="480"/>
      <c r="R104" s="480"/>
      <c r="S104" s="480"/>
      <c r="T104" s="481"/>
      <c r="U104" s="444"/>
      <c r="V104" s="595"/>
      <c r="W104" s="482"/>
      <c r="X104" s="479"/>
      <c r="Y104" s="479"/>
      <c r="Z104" s="480"/>
      <c r="AA104" s="480"/>
      <c r="AB104" s="480"/>
      <c r="AC104" s="480"/>
      <c r="AD104" s="481"/>
      <c r="AE104" s="444"/>
      <c r="AF104" s="595"/>
      <c r="AG104" s="482"/>
      <c r="AH104" s="479"/>
      <c r="AI104" s="479"/>
      <c r="AJ104" s="480"/>
      <c r="AK104" s="480"/>
      <c r="AL104" s="480"/>
      <c r="AM104" s="480"/>
      <c r="AN104" s="481"/>
      <c r="AO104" s="444"/>
      <c r="AP104" s="595"/>
      <c r="AQ104" s="482"/>
      <c r="AR104" s="479"/>
      <c r="AS104" s="479"/>
      <c r="AT104" s="480"/>
      <c r="AU104" s="480"/>
      <c r="AV104" s="480"/>
      <c r="AW104" s="480"/>
      <c r="AX104" s="481"/>
      <c r="AY104" s="444"/>
      <c r="AZ104" s="595"/>
      <c r="BA104" s="482"/>
      <c r="BB104" s="479"/>
      <c r="BC104" s="479"/>
      <c r="BD104" s="480"/>
      <c r="BE104" s="480"/>
      <c r="BF104" s="480"/>
      <c r="BG104" s="480"/>
      <c r="BH104" s="481"/>
      <c r="BI104" s="444"/>
      <c r="BJ104" s="595"/>
      <c r="BK104" s="482"/>
      <c r="BL104" s="479"/>
      <c r="BM104" s="479"/>
      <c r="BN104" s="480"/>
      <c r="BO104" s="480"/>
      <c r="BP104" s="480"/>
      <c r="BQ104" s="480"/>
      <c r="BR104" s="481"/>
      <c r="BS104" s="444"/>
      <c r="BT104" s="595"/>
      <c r="BU104" s="482"/>
      <c r="BV104" s="479"/>
      <c r="BW104" s="479"/>
      <c r="BX104" s="480"/>
      <c r="BY104" s="480"/>
      <c r="BZ104" s="480"/>
      <c r="CA104" s="480"/>
      <c r="CB104" s="481"/>
      <c r="CC104" s="444"/>
      <c r="CD104" s="595"/>
    </row>
    <row r="105" spans="1:82" ht="45" x14ac:dyDescent="0.3">
      <c r="A105" s="658" t="s">
        <v>50</v>
      </c>
      <c r="B105" s="900" t="s">
        <v>20</v>
      </c>
      <c r="C105" s="967"/>
      <c r="D105" s="968"/>
      <c r="E105" s="969"/>
      <c r="F105" s="970"/>
      <c r="G105" s="971"/>
      <c r="H105" s="972"/>
      <c r="I105" s="972"/>
      <c r="J105" s="973"/>
      <c r="K105" s="364"/>
      <c r="L105" s="364"/>
      <c r="M105" s="660"/>
      <c r="N105" s="483"/>
      <c r="O105" s="444"/>
      <c r="P105" s="659"/>
      <c r="Q105" s="661"/>
      <c r="R105" s="799"/>
      <c r="S105" s="799"/>
      <c r="T105" s="800"/>
      <c r="U105" s="364"/>
      <c r="V105" s="595"/>
      <c r="W105" s="660"/>
      <c r="X105" s="483"/>
      <c r="Y105" s="444"/>
      <c r="Z105" s="659"/>
      <c r="AA105" s="661"/>
      <c r="AB105" s="799"/>
      <c r="AC105" s="799"/>
      <c r="AD105" s="800"/>
      <c r="AE105" s="364"/>
      <c r="AF105" s="595"/>
      <c r="AG105" s="660"/>
      <c r="AH105" s="483"/>
      <c r="AI105" s="444"/>
      <c r="AJ105" s="659"/>
      <c r="AK105" s="661"/>
      <c r="AL105" s="799"/>
      <c r="AM105" s="799"/>
      <c r="AN105" s="800"/>
      <c r="AO105" s="364"/>
      <c r="AP105" s="595"/>
      <c r="AQ105" s="660"/>
      <c r="AR105" s="483"/>
      <c r="AS105" s="444"/>
      <c r="AT105" s="659"/>
      <c r="AU105" s="661"/>
      <c r="AV105" s="799"/>
      <c r="AW105" s="799"/>
      <c r="AX105" s="800"/>
      <c r="AY105" s="364"/>
      <c r="AZ105" s="595"/>
      <c r="BA105" s="660"/>
      <c r="BB105" s="483"/>
      <c r="BC105" s="444"/>
      <c r="BD105" s="659"/>
      <c r="BE105" s="661"/>
      <c r="BF105" s="799"/>
      <c r="BG105" s="799"/>
      <c r="BH105" s="800"/>
      <c r="BI105" s="364"/>
      <c r="BJ105" s="595"/>
      <c r="BK105" s="660"/>
      <c r="BL105" s="483"/>
      <c r="BM105" s="444"/>
      <c r="BN105" s="659"/>
      <c r="BO105" s="661"/>
      <c r="BP105" s="799"/>
      <c r="BQ105" s="799"/>
      <c r="BR105" s="800"/>
      <c r="BS105" s="364"/>
      <c r="BT105" s="595"/>
      <c r="BU105" s="660"/>
      <c r="BV105" s="483"/>
      <c r="BW105" s="444"/>
      <c r="BX105" s="659"/>
      <c r="BY105" s="661"/>
      <c r="BZ105" s="799"/>
      <c r="CA105" s="799"/>
      <c r="CB105" s="800"/>
      <c r="CC105" s="364"/>
      <c r="CD105" s="595"/>
    </row>
    <row r="106" spans="1:82" ht="21" x14ac:dyDescent="0.3">
      <c r="A106" s="484"/>
      <c r="B106" s="450" t="s">
        <v>42</v>
      </c>
      <c r="C106" s="950"/>
      <c r="D106" s="951"/>
      <c r="E106" s="974"/>
      <c r="F106" s="975"/>
      <c r="G106" s="976"/>
      <c r="H106" s="977"/>
      <c r="I106" s="977"/>
      <c r="J106" s="978"/>
      <c r="K106" s="664"/>
      <c r="L106" s="664"/>
      <c r="M106" s="644"/>
      <c r="N106" s="447"/>
      <c r="O106" s="662"/>
      <c r="P106" s="663"/>
      <c r="Q106" s="665"/>
      <c r="R106" s="801"/>
      <c r="S106" s="801"/>
      <c r="T106" s="860"/>
      <c r="U106" s="664"/>
      <c r="V106" s="595"/>
      <c r="W106" s="644"/>
      <c r="X106" s="447"/>
      <c r="Y106" s="662"/>
      <c r="Z106" s="663"/>
      <c r="AA106" s="665"/>
      <c r="AB106" s="801"/>
      <c r="AC106" s="801"/>
      <c r="AD106" s="860"/>
      <c r="AE106" s="664"/>
      <c r="AF106" s="595"/>
      <c r="AG106" s="644"/>
      <c r="AH106" s="447"/>
      <c r="AI106" s="662"/>
      <c r="AJ106" s="663"/>
      <c r="AK106" s="665"/>
      <c r="AL106" s="801"/>
      <c r="AM106" s="801"/>
      <c r="AN106" s="860"/>
      <c r="AO106" s="664"/>
      <c r="AP106" s="595"/>
      <c r="AQ106" s="644"/>
      <c r="AR106" s="447"/>
      <c r="AS106" s="662"/>
      <c r="AT106" s="663"/>
      <c r="AU106" s="665"/>
      <c r="AV106" s="801"/>
      <c r="AW106" s="801"/>
      <c r="AX106" s="860"/>
      <c r="AY106" s="664"/>
      <c r="AZ106" s="595"/>
      <c r="BA106" s="644"/>
      <c r="BB106" s="447"/>
      <c r="BC106" s="662"/>
      <c r="BD106" s="663"/>
      <c r="BE106" s="665"/>
      <c r="BF106" s="801"/>
      <c r="BG106" s="801"/>
      <c r="BH106" s="860"/>
      <c r="BI106" s="664"/>
      <c r="BJ106" s="595"/>
      <c r="BK106" s="644"/>
      <c r="BL106" s="447"/>
      <c r="BM106" s="662"/>
      <c r="BN106" s="663"/>
      <c r="BO106" s="665"/>
      <c r="BP106" s="801"/>
      <c r="BQ106" s="801"/>
      <c r="BR106" s="860"/>
      <c r="BS106" s="664"/>
      <c r="BT106" s="595"/>
      <c r="BU106" s="644"/>
      <c r="BV106" s="447"/>
      <c r="BW106" s="662"/>
      <c r="BX106" s="663"/>
      <c r="BY106" s="665"/>
      <c r="BZ106" s="801"/>
      <c r="CA106" s="801"/>
      <c r="CB106" s="860"/>
      <c r="CC106" s="664"/>
      <c r="CD106" s="595"/>
    </row>
    <row r="107" spans="1:82" ht="21" x14ac:dyDescent="0.3">
      <c r="A107" s="485"/>
      <c r="B107" s="486" t="s">
        <v>43</v>
      </c>
      <c r="C107" s="979"/>
      <c r="D107" s="958"/>
      <c r="E107" s="980"/>
      <c r="F107" s="981"/>
      <c r="G107" s="982"/>
      <c r="H107" s="983"/>
      <c r="I107" s="983"/>
      <c r="J107" s="984"/>
      <c r="K107" s="356"/>
      <c r="L107" s="356"/>
      <c r="M107" s="667"/>
      <c r="N107" s="451"/>
      <c r="O107" s="655"/>
      <c r="P107" s="666"/>
      <c r="Q107" s="668"/>
      <c r="R107" s="802"/>
      <c r="S107" s="802"/>
      <c r="T107" s="373"/>
      <c r="U107" s="356"/>
      <c r="V107" s="595"/>
      <c r="W107" s="667"/>
      <c r="X107" s="451"/>
      <c r="Y107" s="655"/>
      <c r="Z107" s="666"/>
      <c r="AA107" s="668"/>
      <c r="AB107" s="802"/>
      <c r="AC107" s="802"/>
      <c r="AD107" s="373"/>
      <c r="AE107" s="356"/>
      <c r="AF107" s="595"/>
      <c r="AG107" s="667"/>
      <c r="AH107" s="451"/>
      <c r="AI107" s="655"/>
      <c r="AJ107" s="666"/>
      <c r="AK107" s="668"/>
      <c r="AL107" s="802"/>
      <c r="AM107" s="802"/>
      <c r="AN107" s="373"/>
      <c r="AO107" s="356"/>
      <c r="AP107" s="595"/>
      <c r="AQ107" s="667"/>
      <c r="AR107" s="451"/>
      <c r="AS107" s="655"/>
      <c r="AT107" s="666"/>
      <c r="AU107" s="668"/>
      <c r="AV107" s="802"/>
      <c r="AW107" s="802"/>
      <c r="AX107" s="373"/>
      <c r="AY107" s="356"/>
      <c r="AZ107" s="595"/>
      <c r="BA107" s="667"/>
      <c r="BB107" s="451"/>
      <c r="BC107" s="655"/>
      <c r="BD107" s="666"/>
      <c r="BE107" s="668"/>
      <c r="BF107" s="802"/>
      <c r="BG107" s="802"/>
      <c r="BH107" s="373"/>
      <c r="BI107" s="356"/>
      <c r="BJ107" s="595"/>
      <c r="BK107" s="667"/>
      <c r="BL107" s="451"/>
      <c r="BM107" s="655"/>
      <c r="BN107" s="666"/>
      <c r="BO107" s="668"/>
      <c r="BP107" s="802"/>
      <c r="BQ107" s="802"/>
      <c r="BR107" s="373"/>
      <c r="BS107" s="356"/>
      <c r="BT107" s="595"/>
      <c r="BU107" s="667"/>
      <c r="BV107" s="451"/>
      <c r="BW107" s="655"/>
      <c r="BX107" s="666"/>
      <c r="BY107" s="668"/>
      <c r="BZ107" s="802"/>
      <c r="CA107" s="802"/>
      <c r="CB107" s="373"/>
      <c r="CC107" s="356"/>
      <c r="CD107" s="595"/>
    </row>
    <row r="108" spans="1:82" ht="21" x14ac:dyDescent="0.3">
      <c r="A108" s="487"/>
      <c r="B108" s="467" t="s">
        <v>25</v>
      </c>
      <c r="C108" s="360">
        <f>ROUND(SUM(C107*C106),2)</f>
        <v>0</v>
      </c>
      <c r="D108" s="354"/>
      <c r="E108" s="356"/>
      <c r="F108" s="360">
        <f>ROUND(SUM(F107*F106),2)</f>
        <v>0</v>
      </c>
      <c r="G108" s="455"/>
      <c r="H108" s="355">
        <f>ROUND(SUM(H107*H106),2)</f>
        <v>0</v>
      </c>
      <c r="I108" s="355"/>
      <c r="J108" s="368">
        <f>ROUND(SUM(J107*J106),2)</f>
        <v>0</v>
      </c>
      <c r="K108" s="356"/>
      <c r="L108" s="356"/>
      <c r="M108" s="454">
        <f>ROUND(SUM(M107*M106),2)</f>
        <v>0</v>
      </c>
      <c r="N108" s="354"/>
      <c r="O108" s="356"/>
      <c r="P108" s="360">
        <f>ROUND(SUM(P107*P106),2)</f>
        <v>0</v>
      </c>
      <c r="Q108" s="488"/>
      <c r="R108" s="355">
        <f>ROUND(SUM(R107*R106),2)</f>
        <v>0</v>
      </c>
      <c r="S108" s="355"/>
      <c r="T108" s="361">
        <f>ROUND(SUM(T107*T106),2)</f>
        <v>0</v>
      </c>
      <c r="U108" s="356"/>
      <c r="V108" s="595"/>
      <c r="W108" s="454">
        <f>ROUND(SUM(W107*W106),2)</f>
        <v>0</v>
      </c>
      <c r="X108" s="354"/>
      <c r="Y108" s="356"/>
      <c r="Z108" s="360">
        <f>ROUND(SUM(Z107*Z106),2)</f>
        <v>0</v>
      </c>
      <c r="AA108" s="488"/>
      <c r="AB108" s="355">
        <f>ROUND(SUM(AB107*AB106),2)</f>
        <v>0</v>
      </c>
      <c r="AC108" s="355"/>
      <c r="AD108" s="361">
        <f>ROUND(SUM(AD107*AD106),2)</f>
        <v>0</v>
      </c>
      <c r="AE108" s="356"/>
      <c r="AF108" s="595"/>
      <c r="AG108" s="454">
        <f>ROUND(SUM(AG107*AG106),2)</f>
        <v>0</v>
      </c>
      <c r="AH108" s="354"/>
      <c r="AI108" s="356"/>
      <c r="AJ108" s="360">
        <f>ROUND(SUM(AJ107*AJ106),2)</f>
        <v>0</v>
      </c>
      <c r="AK108" s="488"/>
      <c r="AL108" s="355">
        <f>ROUND(SUM(AL107*AL106),2)</f>
        <v>0</v>
      </c>
      <c r="AM108" s="355"/>
      <c r="AN108" s="361">
        <f>ROUND(SUM(AN107*AN106),2)</f>
        <v>0</v>
      </c>
      <c r="AO108" s="356"/>
      <c r="AP108" s="595"/>
      <c r="AQ108" s="454">
        <f>ROUND(SUM(AQ107*AQ106),2)</f>
        <v>0</v>
      </c>
      <c r="AR108" s="354"/>
      <c r="AS108" s="356"/>
      <c r="AT108" s="360">
        <f>ROUND(SUM(AT107*AT106),2)</f>
        <v>0</v>
      </c>
      <c r="AU108" s="488"/>
      <c r="AV108" s="355">
        <f>ROUND(SUM(AV107*AV106),2)</f>
        <v>0</v>
      </c>
      <c r="AW108" s="355"/>
      <c r="AX108" s="361">
        <f>ROUND(SUM(AX107*AX106),2)</f>
        <v>0</v>
      </c>
      <c r="AY108" s="356"/>
      <c r="AZ108" s="595"/>
      <c r="BA108" s="454">
        <f>ROUND(SUM(BA107*BA106),2)</f>
        <v>0</v>
      </c>
      <c r="BB108" s="354"/>
      <c r="BC108" s="356"/>
      <c r="BD108" s="360">
        <f>ROUND(SUM(BD107*BD106),2)</f>
        <v>0</v>
      </c>
      <c r="BE108" s="488"/>
      <c r="BF108" s="355">
        <f>ROUND(SUM(BF107*BF106),2)</f>
        <v>0</v>
      </c>
      <c r="BG108" s="355"/>
      <c r="BH108" s="361">
        <f>ROUND(SUM(BH107*BH106),2)</f>
        <v>0</v>
      </c>
      <c r="BI108" s="356"/>
      <c r="BJ108" s="595"/>
      <c r="BK108" s="454">
        <f>ROUND(SUM(BK107*BK106),2)</f>
        <v>0</v>
      </c>
      <c r="BL108" s="354"/>
      <c r="BM108" s="356"/>
      <c r="BN108" s="360">
        <f>ROUND(SUM(BN107*BN106),2)</f>
        <v>0</v>
      </c>
      <c r="BO108" s="488"/>
      <c r="BP108" s="355">
        <f>ROUND(SUM(BP107*BP106),2)</f>
        <v>0</v>
      </c>
      <c r="BQ108" s="355"/>
      <c r="BR108" s="361">
        <f>ROUND(SUM(BR107*BR106),2)</f>
        <v>0</v>
      </c>
      <c r="BS108" s="356"/>
      <c r="BT108" s="595"/>
      <c r="BU108" s="454">
        <f>ROUND(SUM(BU107*BU106),2)</f>
        <v>0</v>
      </c>
      <c r="BV108" s="354"/>
      <c r="BW108" s="356"/>
      <c r="BX108" s="360">
        <f>ROUND(SUM(BX107*BX106),2)</f>
        <v>0</v>
      </c>
      <c r="BY108" s="488"/>
      <c r="BZ108" s="355">
        <f>ROUND(SUM(BZ107*BZ106),2)</f>
        <v>0</v>
      </c>
      <c r="CA108" s="355"/>
      <c r="CB108" s="361">
        <f>ROUND(SUM(CB107*CB106),2)</f>
        <v>0</v>
      </c>
      <c r="CC108" s="356"/>
      <c r="CD108" s="595"/>
    </row>
    <row r="109" spans="1:82" ht="21" x14ac:dyDescent="0.3">
      <c r="A109" s="487"/>
      <c r="B109" s="669"/>
      <c r="C109" s="985"/>
      <c r="D109" s="946"/>
      <c r="E109" s="963"/>
      <c r="F109" s="986"/>
      <c r="G109" s="963"/>
      <c r="H109" s="987"/>
      <c r="I109" s="987"/>
      <c r="J109" s="984"/>
      <c r="K109" s="356"/>
      <c r="L109" s="356"/>
      <c r="M109" s="366"/>
      <c r="N109" s="354"/>
      <c r="O109" s="356"/>
      <c r="P109" s="389"/>
      <c r="Q109" s="491"/>
      <c r="R109" s="357"/>
      <c r="S109" s="357"/>
      <c r="T109" s="373"/>
      <c r="U109" s="356"/>
      <c r="V109" s="595"/>
      <c r="W109" s="366"/>
      <c r="X109" s="354"/>
      <c r="Y109" s="356"/>
      <c r="Z109" s="389"/>
      <c r="AA109" s="491"/>
      <c r="AB109" s="357"/>
      <c r="AC109" s="357"/>
      <c r="AD109" s="373"/>
      <c r="AE109" s="356"/>
      <c r="AF109" s="595"/>
      <c r="AG109" s="366"/>
      <c r="AH109" s="354"/>
      <c r="AI109" s="356"/>
      <c r="AJ109" s="389"/>
      <c r="AK109" s="491"/>
      <c r="AL109" s="357"/>
      <c r="AM109" s="357"/>
      <c r="AN109" s="373"/>
      <c r="AO109" s="356"/>
      <c r="AP109" s="595"/>
      <c r="AQ109" s="366"/>
      <c r="AR109" s="354"/>
      <c r="AS109" s="356"/>
      <c r="AT109" s="389"/>
      <c r="AU109" s="491"/>
      <c r="AV109" s="357"/>
      <c r="AW109" s="357"/>
      <c r="AX109" s="373"/>
      <c r="AY109" s="356"/>
      <c r="AZ109" s="595"/>
      <c r="BA109" s="366"/>
      <c r="BB109" s="354"/>
      <c r="BC109" s="356"/>
      <c r="BD109" s="389"/>
      <c r="BE109" s="491"/>
      <c r="BF109" s="357"/>
      <c r="BG109" s="357"/>
      <c r="BH109" s="373"/>
      <c r="BI109" s="356"/>
      <c r="BJ109" s="595"/>
      <c r="BK109" s="366"/>
      <c r="BL109" s="354"/>
      <c r="BM109" s="356"/>
      <c r="BN109" s="389"/>
      <c r="BO109" s="491"/>
      <c r="BP109" s="357"/>
      <c r="BQ109" s="357"/>
      <c r="BR109" s="373"/>
      <c r="BS109" s="356"/>
      <c r="BT109" s="595"/>
      <c r="BU109" s="366"/>
      <c r="BV109" s="354"/>
      <c r="BW109" s="356"/>
      <c r="BX109" s="389"/>
      <c r="BY109" s="491"/>
      <c r="BZ109" s="357"/>
      <c r="CA109" s="357"/>
      <c r="CB109" s="373"/>
      <c r="CC109" s="356"/>
      <c r="CD109" s="595"/>
    </row>
    <row r="110" spans="1:82" ht="21" x14ac:dyDescent="0.3">
      <c r="A110" s="487"/>
      <c r="B110" s="459" t="s">
        <v>51</v>
      </c>
      <c r="C110" s="918"/>
      <c r="D110" s="946"/>
      <c r="E110" s="963"/>
      <c r="F110" s="986"/>
      <c r="G110" s="963"/>
      <c r="H110" s="987"/>
      <c r="I110" s="987"/>
      <c r="J110" s="984"/>
      <c r="K110" s="356"/>
      <c r="L110" s="356"/>
      <c r="M110" s="367"/>
      <c r="N110" s="354"/>
      <c r="O110" s="356"/>
      <c r="P110" s="389"/>
      <c r="Q110" s="491"/>
      <c r="R110" s="357"/>
      <c r="S110" s="357"/>
      <c r="T110" s="373"/>
      <c r="U110" s="356"/>
      <c r="V110" s="595"/>
      <c r="W110" s="367"/>
      <c r="X110" s="354"/>
      <c r="Y110" s="356"/>
      <c r="Z110" s="389"/>
      <c r="AA110" s="491"/>
      <c r="AB110" s="357"/>
      <c r="AC110" s="357"/>
      <c r="AD110" s="373"/>
      <c r="AE110" s="356"/>
      <c r="AF110" s="595"/>
      <c r="AG110" s="367"/>
      <c r="AH110" s="354"/>
      <c r="AI110" s="356"/>
      <c r="AJ110" s="389"/>
      <c r="AK110" s="491"/>
      <c r="AL110" s="357"/>
      <c r="AM110" s="357"/>
      <c r="AN110" s="373"/>
      <c r="AO110" s="356"/>
      <c r="AP110" s="595"/>
      <c r="AQ110" s="367"/>
      <c r="AR110" s="354"/>
      <c r="AS110" s="356"/>
      <c r="AT110" s="389"/>
      <c r="AU110" s="491"/>
      <c r="AV110" s="357"/>
      <c r="AW110" s="357"/>
      <c r="AX110" s="373"/>
      <c r="AY110" s="356"/>
      <c r="AZ110" s="595"/>
      <c r="BA110" s="367"/>
      <c r="BB110" s="354"/>
      <c r="BC110" s="356"/>
      <c r="BD110" s="389"/>
      <c r="BE110" s="491"/>
      <c r="BF110" s="357"/>
      <c r="BG110" s="357"/>
      <c r="BH110" s="373"/>
      <c r="BI110" s="356"/>
      <c r="BJ110" s="595"/>
      <c r="BK110" s="367"/>
      <c r="BL110" s="354"/>
      <c r="BM110" s="356"/>
      <c r="BN110" s="389"/>
      <c r="BO110" s="491"/>
      <c r="BP110" s="357"/>
      <c r="BQ110" s="357"/>
      <c r="BR110" s="373"/>
      <c r="BS110" s="356"/>
      <c r="BT110" s="595"/>
      <c r="BU110" s="367"/>
      <c r="BV110" s="354"/>
      <c r="BW110" s="356"/>
      <c r="BX110" s="389"/>
      <c r="BY110" s="491"/>
      <c r="BZ110" s="357"/>
      <c r="CA110" s="357"/>
      <c r="CB110" s="373"/>
      <c r="CC110" s="356"/>
      <c r="CD110" s="595"/>
    </row>
    <row r="111" spans="1:82" ht="18" hidden="1" customHeight="1" x14ac:dyDescent="0.3">
      <c r="A111" s="484"/>
      <c r="B111" s="669"/>
      <c r="C111" s="489"/>
      <c r="D111" s="493"/>
      <c r="E111" s="356"/>
      <c r="F111" s="389"/>
      <c r="G111" s="356"/>
      <c r="H111" s="357"/>
      <c r="I111" s="357"/>
      <c r="J111" s="372"/>
      <c r="K111" s="356"/>
      <c r="L111" s="356"/>
      <c r="M111" s="490"/>
      <c r="N111" s="493"/>
      <c r="O111" s="356"/>
      <c r="P111" s="389"/>
      <c r="Q111" s="491"/>
      <c r="R111" s="357"/>
      <c r="S111" s="357"/>
      <c r="T111" s="373"/>
      <c r="U111" s="356"/>
      <c r="V111" s="595"/>
      <c r="W111" s="490"/>
      <c r="X111" s="493"/>
      <c r="Y111" s="356"/>
      <c r="Z111" s="389"/>
      <c r="AA111" s="491"/>
      <c r="AB111" s="357"/>
      <c r="AC111" s="357"/>
      <c r="AD111" s="373"/>
      <c r="AE111" s="356"/>
      <c r="AF111" s="595"/>
      <c r="AG111" s="490"/>
      <c r="AH111" s="493"/>
      <c r="AI111" s="356"/>
      <c r="AJ111" s="389"/>
      <c r="AK111" s="491"/>
      <c r="AL111" s="357"/>
      <c r="AM111" s="357"/>
      <c r="AN111" s="373"/>
      <c r="AO111" s="356"/>
      <c r="AP111" s="595"/>
      <c r="AQ111" s="490"/>
      <c r="AR111" s="493"/>
      <c r="AS111" s="356"/>
      <c r="AT111" s="389"/>
      <c r="AU111" s="491"/>
      <c r="AV111" s="357"/>
      <c r="AW111" s="357"/>
      <c r="AX111" s="373"/>
      <c r="AY111" s="356"/>
      <c r="AZ111" s="595"/>
      <c r="BA111" s="490"/>
      <c r="BB111" s="493"/>
      <c r="BC111" s="356"/>
      <c r="BD111" s="389"/>
      <c r="BE111" s="491"/>
      <c r="BF111" s="357"/>
      <c r="BG111" s="357"/>
      <c r="BH111" s="373"/>
      <c r="BI111" s="356"/>
      <c r="BJ111" s="595"/>
      <c r="BK111" s="490"/>
      <c r="BL111" s="493"/>
      <c r="BM111" s="356"/>
      <c r="BN111" s="389"/>
      <c r="BO111" s="491"/>
      <c r="BP111" s="357"/>
      <c r="BQ111" s="357"/>
      <c r="BR111" s="373"/>
      <c r="BS111" s="356"/>
      <c r="BT111" s="595"/>
      <c r="BU111" s="490"/>
      <c r="BV111" s="493"/>
      <c r="BW111" s="356"/>
      <c r="BX111" s="389"/>
      <c r="BY111" s="491"/>
      <c r="BZ111" s="357"/>
      <c r="CA111" s="357"/>
      <c r="CB111" s="373"/>
      <c r="CC111" s="356"/>
      <c r="CD111" s="595"/>
    </row>
    <row r="112" spans="1:82" ht="21" x14ac:dyDescent="0.3">
      <c r="A112" s="670"/>
      <c r="B112" s="671" t="s">
        <v>25</v>
      </c>
      <c r="C112" s="323"/>
      <c r="D112" s="354"/>
      <c r="E112" s="360">
        <f>SUM(C108:C112)</f>
        <v>0</v>
      </c>
      <c r="F112" s="492">
        <f>SUM(F108:F111)</f>
        <v>0</v>
      </c>
      <c r="G112" s="455"/>
      <c r="H112" s="355">
        <f>SUM(H108:H111)</f>
        <v>0</v>
      </c>
      <c r="I112" s="355"/>
      <c r="J112" s="368">
        <f>SUM(J108:J111)</f>
        <v>0</v>
      </c>
      <c r="K112" s="356"/>
      <c r="L112" s="356"/>
      <c r="M112" s="367"/>
      <c r="N112" s="354"/>
      <c r="O112" s="360">
        <f>SUM(M108:M111)</f>
        <v>0</v>
      </c>
      <c r="P112" s="492">
        <f>SUM(P108:P111)</f>
        <v>0</v>
      </c>
      <c r="Q112" s="455"/>
      <c r="R112" s="355">
        <f>SUM(R108:R111)</f>
        <v>0</v>
      </c>
      <c r="S112" s="355"/>
      <c r="T112" s="361">
        <f>SUM(T105:T111)</f>
        <v>0</v>
      </c>
      <c r="U112" s="356"/>
      <c r="V112" s="595"/>
      <c r="W112" s="367"/>
      <c r="X112" s="354"/>
      <c r="Y112" s="360">
        <f>SUM(W108:W111)</f>
        <v>0</v>
      </c>
      <c r="Z112" s="492">
        <f>SUM(Z108:Z111)</f>
        <v>0</v>
      </c>
      <c r="AA112" s="455"/>
      <c r="AB112" s="355">
        <f>SUM(AB108:AB111)</f>
        <v>0</v>
      </c>
      <c r="AC112" s="355"/>
      <c r="AD112" s="361">
        <f>SUM(AD105:AD111)</f>
        <v>0</v>
      </c>
      <c r="AE112" s="356"/>
      <c r="AF112" s="595"/>
      <c r="AG112" s="367"/>
      <c r="AH112" s="354"/>
      <c r="AI112" s="360">
        <f>SUM(AG108:AG111)</f>
        <v>0</v>
      </c>
      <c r="AJ112" s="492">
        <f>SUM(AJ108:AJ111)</f>
        <v>0</v>
      </c>
      <c r="AK112" s="455"/>
      <c r="AL112" s="355">
        <f>SUM(AL108:AL111)</f>
        <v>0</v>
      </c>
      <c r="AM112" s="355"/>
      <c r="AN112" s="361">
        <f>SUM(AN105:AN111)</f>
        <v>0</v>
      </c>
      <c r="AO112" s="356"/>
      <c r="AP112" s="595"/>
      <c r="AQ112" s="367"/>
      <c r="AR112" s="354"/>
      <c r="AS112" s="360">
        <f>SUM(AQ108:AQ111)</f>
        <v>0</v>
      </c>
      <c r="AT112" s="492">
        <f>SUM(AT108:AT111)</f>
        <v>0</v>
      </c>
      <c r="AU112" s="455"/>
      <c r="AV112" s="355">
        <f>SUM(AV108:AV111)</f>
        <v>0</v>
      </c>
      <c r="AW112" s="355"/>
      <c r="AX112" s="361">
        <f>SUM(AX105:AX111)</f>
        <v>0</v>
      </c>
      <c r="AY112" s="356"/>
      <c r="AZ112" s="595"/>
      <c r="BA112" s="367"/>
      <c r="BB112" s="354"/>
      <c r="BC112" s="360">
        <f>SUM(BA108:BA111)</f>
        <v>0</v>
      </c>
      <c r="BD112" s="492">
        <f>SUM(BD108:BD111)</f>
        <v>0</v>
      </c>
      <c r="BE112" s="455"/>
      <c r="BF112" s="355">
        <f>SUM(BF108:BF111)</f>
        <v>0</v>
      </c>
      <c r="BG112" s="355"/>
      <c r="BH112" s="361">
        <f>SUM(BH105:BH111)</f>
        <v>0</v>
      </c>
      <c r="BI112" s="356"/>
      <c r="BJ112" s="595"/>
      <c r="BK112" s="367"/>
      <c r="BL112" s="354"/>
      <c r="BM112" s="360">
        <f>SUM(BK108:BK111)</f>
        <v>0</v>
      </c>
      <c r="BN112" s="492">
        <f>SUM(BN108:BN111)</f>
        <v>0</v>
      </c>
      <c r="BO112" s="455"/>
      <c r="BP112" s="355">
        <f>SUM(BP108:BP111)</f>
        <v>0</v>
      </c>
      <c r="BQ112" s="355"/>
      <c r="BR112" s="361">
        <f>SUM(BR105:BR111)</f>
        <v>0</v>
      </c>
      <c r="BS112" s="356"/>
      <c r="BT112" s="595"/>
      <c r="BU112" s="367"/>
      <c r="BV112" s="354"/>
      <c r="BW112" s="360">
        <f>SUM(BU108:BU111)</f>
        <v>0</v>
      </c>
      <c r="BX112" s="492">
        <f>SUM(BX108:BX111)</f>
        <v>0</v>
      </c>
      <c r="BY112" s="455"/>
      <c r="BZ112" s="355">
        <f>SUM(BZ108:BZ111)</f>
        <v>0</v>
      </c>
      <c r="CA112" s="355"/>
      <c r="CB112" s="361">
        <f>SUM(CB105:CB111)</f>
        <v>0</v>
      </c>
      <c r="CC112" s="356"/>
      <c r="CD112" s="595"/>
    </row>
    <row r="113" spans="1:82" ht="45" x14ac:dyDescent="0.3">
      <c r="A113" s="672"/>
      <c r="B113" s="900" t="s">
        <v>20</v>
      </c>
      <c r="C113" s="985"/>
      <c r="D113" s="988"/>
      <c r="E113" s="989"/>
      <c r="F113" s="989"/>
      <c r="G113" s="963"/>
      <c r="H113" s="987"/>
      <c r="I113" s="987"/>
      <c r="J113" s="990"/>
      <c r="K113" s="356"/>
      <c r="L113" s="356"/>
      <c r="M113" s="366"/>
      <c r="N113" s="493"/>
      <c r="O113" s="369"/>
      <c r="P113" s="369"/>
      <c r="Q113" s="491"/>
      <c r="R113" s="357"/>
      <c r="S113" s="357"/>
      <c r="T113" s="370"/>
      <c r="U113" s="356"/>
      <c r="V113" s="595"/>
      <c r="W113" s="366"/>
      <c r="X113" s="493"/>
      <c r="Y113" s="369"/>
      <c r="Z113" s="369"/>
      <c r="AA113" s="491"/>
      <c r="AB113" s="357"/>
      <c r="AC113" s="357"/>
      <c r="AD113" s="370"/>
      <c r="AE113" s="356"/>
      <c r="AF113" s="595"/>
      <c r="AG113" s="366"/>
      <c r="AH113" s="493"/>
      <c r="AI113" s="369"/>
      <c r="AJ113" s="369"/>
      <c r="AK113" s="491"/>
      <c r="AL113" s="357"/>
      <c r="AM113" s="357"/>
      <c r="AN113" s="370"/>
      <c r="AO113" s="356"/>
      <c r="AP113" s="595"/>
      <c r="AQ113" s="366"/>
      <c r="AR113" s="493"/>
      <c r="AS113" s="369"/>
      <c r="AT113" s="369"/>
      <c r="AU113" s="491"/>
      <c r="AV113" s="357"/>
      <c r="AW113" s="357"/>
      <c r="AX113" s="370"/>
      <c r="AY113" s="356"/>
      <c r="AZ113" s="595"/>
      <c r="BA113" s="366"/>
      <c r="BB113" s="493"/>
      <c r="BC113" s="369"/>
      <c r="BD113" s="369"/>
      <c r="BE113" s="491"/>
      <c r="BF113" s="357"/>
      <c r="BG113" s="357"/>
      <c r="BH113" s="370"/>
      <c r="BI113" s="356"/>
      <c r="BJ113" s="595"/>
      <c r="BK113" s="366"/>
      <c r="BL113" s="493"/>
      <c r="BM113" s="369"/>
      <c r="BN113" s="369"/>
      <c r="BO113" s="491"/>
      <c r="BP113" s="357"/>
      <c r="BQ113" s="357"/>
      <c r="BR113" s="370"/>
      <c r="BS113" s="356"/>
      <c r="BT113" s="595"/>
      <c r="BU113" s="366"/>
      <c r="BV113" s="493"/>
      <c r="BW113" s="369"/>
      <c r="BX113" s="369"/>
      <c r="BY113" s="491"/>
      <c r="BZ113" s="357"/>
      <c r="CA113" s="357"/>
      <c r="CB113" s="370"/>
      <c r="CC113" s="356"/>
      <c r="CD113" s="595"/>
    </row>
    <row r="114" spans="1:82" ht="21" x14ac:dyDescent="0.3">
      <c r="A114" s="673"/>
      <c r="B114" s="459"/>
      <c r="C114" s="918"/>
      <c r="D114" s="946"/>
      <c r="E114" s="991"/>
      <c r="F114" s="991"/>
      <c r="G114" s="992"/>
      <c r="H114" s="987"/>
      <c r="I114" s="987"/>
      <c r="J114" s="984"/>
      <c r="K114" s="356"/>
      <c r="L114" s="356"/>
      <c r="M114" s="367"/>
      <c r="N114" s="354"/>
      <c r="O114" s="371"/>
      <c r="P114" s="371"/>
      <c r="Q114" s="371"/>
      <c r="R114" s="357"/>
      <c r="S114" s="357"/>
      <c r="T114" s="373"/>
      <c r="U114" s="356"/>
      <c r="V114" s="595"/>
      <c r="W114" s="367"/>
      <c r="X114" s="354"/>
      <c r="Y114" s="371"/>
      <c r="Z114" s="371"/>
      <c r="AA114" s="371"/>
      <c r="AB114" s="357"/>
      <c r="AC114" s="357"/>
      <c r="AD114" s="373"/>
      <c r="AE114" s="356"/>
      <c r="AF114" s="595"/>
      <c r="AG114" s="367"/>
      <c r="AH114" s="354"/>
      <c r="AI114" s="371"/>
      <c r="AJ114" s="371"/>
      <c r="AK114" s="371"/>
      <c r="AL114" s="357"/>
      <c r="AM114" s="357"/>
      <c r="AN114" s="373"/>
      <c r="AO114" s="356"/>
      <c r="AP114" s="595"/>
      <c r="AQ114" s="367"/>
      <c r="AR114" s="354"/>
      <c r="AS114" s="371"/>
      <c r="AT114" s="371"/>
      <c r="AU114" s="371"/>
      <c r="AV114" s="357"/>
      <c r="AW114" s="357"/>
      <c r="AX114" s="373"/>
      <c r="AY114" s="356"/>
      <c r="AZ114" s="595"/>
      <c r="BA114" s="367"/>
      <c r="BB114" s="354"/>
      <c r="BC114" s="371"/>
      <c r="BD114" s="371"/>
      <c r="BE114" s="371"/>
      <c r="BF114" s="357"/>
      <c r="BG114" s="357"/>
      <c r="BH114" s="373"/>
      <c r="BI114" s="356"/>
      <c r="BJ114" s="595"/>
      <c r="BK114" s="367"/>
      <c r="BL114" s="354"/>
      <c r="BM114" s="371"/>
      <c r="BN114" s="371"/>
      <c r="BO114" s="371"/>
      <c r="BP114" s="357"/>
      <c r="BQ114" s="357"/>
      <c r="BR114" s="373"/>
      <c r="BS114" s="356"/>
      <c r="BT114" s="595"/>
      <c r="BU114" s="367"/>
      <c r="BV114" s="354"/>
      <c r="BW114" s="371"/>
      <c r="BX114" s="371"/>
      <c r="BY114" s="371"/>
      <c r="BZ114" s="357"/>
      <c r="CA114" s="357"/>
      <c r="CB114" s="373"/>
      <c r="CC114" s="356"/>
      <c r="CD114" s="595"/>
    </row>
    <row r="115" spans="1:82" ht="18" hidden="1" customHeight="1" x14ac:dyDescent="0.3">
      <c r="A115" s="658"/>
      <c r="B115" s="495"/>
      <c r="C115" s="489"/>
      <c r="D115" s="354"/>
      <c r="E115" s="356"/>
      <c r="F115" s="356"/>
      <c r="G115" s="356"/>
      <c r="H115" s="357"/>
      <c r="I115" s="357"/>
      <c r="J115" s="370"/>
      <c r="K115" s="356"/>
      <c r="L115" s="356"/>
      <c r="M115" s="490"/>
      <c r="N115" s="354"/>
      <c r="O115" s="356"/>
      <c r="P115" s="356"/>
      <c r="Q115" s="356"/>
      <c r="R115" s="357"/>
      <c r="S115" s="357"/>
      <c r="T115" s="370"/>
      <c r="U115" s="356"/>
      <c r="V115" s="595"/>
      <c r="W115" s="490"/>
      <c r="X115" s="354"/>
      <c r="Y115" s="356"/>
      <c r="Z115" s="356"/>
      <c r="AA115" s="356"/>
      <c r="AB115" s="357"/>
      <c r="AC115" s="357"/>
      <c r="AD115" s="370"/>
      <c r="AE115" s="356"/>
      <c r="AF115" s="595"/>
      <c r="AG115" s="490"/>
      <c r="AH115" s="354"/>
      <c r="AI115" s="356"/>
      <c r="AJ115" s="356"/>
      <c r="AK115" s="356"/>
      <c r="AL115" s="357"/>
      <c r="AM115" s="357"/>
      <c r="AN115" s="370"/>
      <c r="AO115" s="356"/>
      <c r="AP115" s="595"/>
      <c r="AQ115" s="490"/>
      <c r="AR115" s="354"/>
      <c r="AS115" s="356"/>
      <c r="AT115" s="356"/>
      <c r="AU115" s="356"/>
      <c r="AV115" s="357"/>
      <c r="AW115" s="357"/>
      <c r="AX115" s="370"/>
      <c r="AY115" s="356"/>
      <c r="AZ115" s="595"/>
      <c r="BA115" s="490"/>
      <c r="BB115" s="354"/>
      <c r="BC115" s="356"/>
      <c r="BD115" s="356"/>
      <c r="BE115" s="356"/>
      <c r="BF115" s="357"/>
      <c r="BG115" s="357"/>
      <c r="BH115" s="370"/>
      <c r="BI115" s="356"/>
      <c r="BJ115" s="595"/>
      <c r="BK115" s="490"/>
      <c r="BL115" s="354"/>
      <c r="BM115" s="356"/>
      <c r="BN115" s="356"/>
      <c r="BO115" s="356"/>
      <c r="BP115" s="357"/>
      <c r="BQ115" s="357"/>
      <c r="BR115" s="370"/>
      <c r="BS115" s="356"/>
      <c r="BT115" s="595"/>
      <c r="BU115" s="490"/>
      <c r="BV115" s="354"/>
      <c r="BW115" s="356"/>
      <c r="BX115" s="356"/>
      <c r="BY115" s="356"/>
      <c r="BZ115" s="357"/>
      <c r="CA115" s="357"/>
      <c r="CB115" s="370"/>
      <c r="CC115" s="356"/>
      <c r="CD115" s="595"/>
    </row>
    <row r="116" spans="1:82" ht="21" x14ac:dyDescent="0.3">
      <c r="A116" s="674"/>
      <c r="B116" s="675" t="s">
        <v>25</v>
      </c>
      <c r="C116" s="489"/>
      <c r="D116" s="354"/>
      <c r="E116" s="496">
        <f>SUM(C113:C116)</f>
        <v>0</v>
      </c>
      <c r="F116" s="496">
        <f>SUM(F113:F115)</f>
        <v>0</v>
      </c>
      <c r="G116" s="497"/>
      <c r="H116" s="355">
        <f>SUM(H113:H115)</f>
        <v>0</v>
      </c>
      <c r="I116" s="355"/>
      <c r="J116" s="375">
        <f>SUM(J113:J115)</f>
        <v>0</v>
      </c>
      <c r="K116" s="356"/>
      <c r="L116" s="356"/>
      <c r="M116" s="490"/>
      <c r="N116" s="354"/>
      <c r="O116" s="496">
        <f>SUM(M113:M116)</f>
        <v>0</v>
      </c>
      <c r="P116" s="496">
        <f>SUM(P113:P115)</f>
        <v>0</v>
      </c>
      <c r="Q116" s="497"/>
      <c r="R116" s="355">
        <f>SUM(R113:R115)</f>
        <v>0</v>
      </c>
      <c r="S116" s="355"/>
      <c r="T116" s="374">
        <f>SUM(T113:T115)</f>
        <v>0</v>
      </c>
      <c r="U116" s="356"/>
      <c r="V116" s="595"/>
      <c r="W116" s="490"/>
      <c r="X116" s="354"/>
      <c r="Y116" s="496">
        <f>SUM(W113:W116)</f>
        <v>0</v>
      </c>
      <c r="Z116" s="496">
        <f>SUM(Z113:Z115)</f>
        <v>0</v>
      </c>
      <c r="AA116" s="497"/>
      <c r="AB116" s="355">
        <f>SUM(AB113:AB115)</f>
        <v>0</v>
      </c>
      <c r="AC116" s="355"/>
      <c r="AD116" s="374">
        <f>SUM(AD113:AD115)</f>
        <v>0</v>
      </c>
      <c r="AE116" s="356"/>
      <c r="AF116" s="595"/>
      <c r="AG116" s="490"/>
      <c r="AH116" s="354"/>
      <c r="AI116" s="496">
        <f>SUM(AG113:AG116)</f>
        <v>0</v>
      </c>
      <c r="AJ116" s="496">
        <f>SUM(AJ113:AJ115)</f>
        <v>0</v>
      </c>
      <c r="AK116" s="497"/>
      <c r="AL116" s="355">
        <f>SUM(AL113:AL115)</f>
        <v>0</v>
      </c>
      <c r="AM116" s="355"/>
      <c r="AN116" s="374">
        <f>SUM(AN113:AN115)</f>
        <v>0</v>
      </c>
      <c r="AO116" s="356"/>
      <c r="AP116" s="595"/>
      <c r="AQ116" s="490"/>
      <c r="AR116" s="354"/>
      <c r="AS116" s="496">
        <f>SUM(AQ113:AQ116)</f>
        <v>0</v>
      </c>
      <c r="AT116" s="496">
        <f>SUM(AT113:AT115)</f>
        <v>0</v>
      </c>
      <c r="AU116" s="497"/>
      <c r="AV116" s="355">
        <f>SUM(AV113:AV115)</f>
        <v>0</v>
      </c>
      <c r="AW116" s="355"/>
      <c r="AX116" s="374">
        <f>SUM(AX113:AX115)</f>
        <v>0</v>
      </c>
      <c r="AY116" s="356"/>
      <c r="AZ116" s="595"/>
      <c r="BA116" s="490"/>
      <c r="BB116" s="354"/>
      <c r="BC116" s="496">
        <f>SUM(BA113:BA116)</f>
        <v>0</v>
      </c>
      <c r="BD116" s="496">
        <f>SUM(BD113:BD115)</f>
        <v>0</v>
      </c>
      <c r="BE116" s="497"/>
      <c r="BF116" s="355">
        <f>SUM(BF113:BF115)</f>
        <v>0</v>
      </c>
      <c r="BG116" s="355"/>
      <c r="BH116" s="374">
        <f>SUM(BH113:BH115)</f>
        <v>0</v>
      </c>
      <c r="BI116" s="356"/>
      <c r="BJ116" s="595"/>
      <c r="BK116" s="490"/>
      <c r="BL116" s="354"/>
      <c r="BM116" s="496">
        <f>SUM(BK113:BK116)</f>
        <v>0</v>
      </c>
      <c r="BN116" s="496">
        <f>SUM(BN113:BN115)</f>
        <v>0</v>
      </c>
      <c r="BO116" s="497"/>
      <c r="BP116" s="355">
        <f>SUM(BP113:BP115)</f>
        <v>0</v>
      </c>
      <c r="BQ116" s="355"/>
      <c r="BR116" s="374">
        <f>SUM(BR113:BR115)</f>
        <v>0</v>
      </c>
      <c r="BS116" s="356"/>
      <c r="BT116" s="595"/>
      <c r="BU116" s="490"/>
      <c r="BV116" s="354"/>
      <c r="BW116" s="496">
        <f>SUM(BU113:BU116)</f>
        <v>0</v>
      </c>
      <c r="BX116" s="496">
        <f>SUM(BX113:BX115)</f>
        <v>0</v>
      </c>
      <c r="BY116" s="497"/>
      <c r="BZ116" s="355">
        <f>SUM(BZ113:BZ115)</f>
        <v>0</v>
      </c>
      <c r="CA116" s="355"/>
      <c r="CB116" s="374">
        <f>SUM(CB113:CB115)</f>
        <v>0</v>
      </c>
      <c r="CC116" s="356"/>
      <c r="CD116" s="595"/>
    </row>
    <row r="117" spans="1:82" ht="45" x14ac:dyDescent="0.3">
      <c r="A117" s="658"/>
      <c r="B117" s="900" t="s">
        <v>20</v>
      </c>
      <c r="C117" s="918"/>
      <c r="D117" s="918"/>
      <c r="E117" s="991"/>
      <c r="F117" s="991"/>
      <c r="G117" s="992"/>
      <c r="H117" s="987"/>
      <c r="I117" s="987"/>
      <c r="J117" s="984"/>
      <c r="K117" s="356"/>
      <c r="L117" s="356"/>
      <c r="M117" s="367"/>
      <c r="N117" s="323"/>
      <c r="O117" s="371"/>
      <c r="P117" s="371"/>
      <c r="Q117" s="371"/>
      <c r="R117" s="357"/>
      <c r="S117" s="357"/>
      <c r="T117" s="373"/>
      <c r="U117" s="356"/>
      <c r="V117" s="595"/>
      <c r="W117" s="367"/>
      <c r="X117" s="323"/>
      <c r="Y117" s="371"/>
      <c r="Z117" s="371"/>
      <c r="AA117" s="371"/>
      <c r="AB117" s="357"/>
      <c r="AC117" s="357"/>
      <c r="AD117" s="373"/>
      <c r="AE117" s="356"/>
      <c r="AF117" s="595"/>
      <c r="AG117" s="367"/>
      <c r="AH117" s="323"/>
      <c r="AI117" s="371"/>
      <c r="AJ117" s="371"/>
      <c r="AK117" s="371"/>
      <c r="AL117" s="357"/>
      <c r="AM117" s="357"/>
      <c r="AN117" s="373"/>
      <c r="AO117" s="356"/>
      <c r="AP117" s="595"/>
      <c r="AQ117" s="367"/>
      <c r="AR117" s="323"/>
      <c r="AS117" s="371"/>
      <c r="AT117" s="371"/>
      <c r="AU117" s="371"/>
      <c r="AV117" s="357"/>
      <c r="AW117" s="357"/>
      <c r="AX117" s="373"/>
      <c r="AY117" s="356"/>
      <c r="AZ117" s="595"/>
      <c r="BA117" s="367"/>
      <c r="BB117" s="323"/>
      <c r="BC117" s="371"/>
      <c r="BD117" s="371"/>
      <c r="BE117" s="371"/>
      <c r="BF117" s="357"/>
      <c r="BG117" s="357"/>
      <c r="BH117" s="373"/>
      <c r="BI117" s="356"/>
      <c r="BJ117" s="595"/>
      <c r="BK117" s="367"/>
      <c r="BL117" s="323"/>
      <c r="BM117" s="371"/>
      <c r="BN117" s="371"/>
      <c r="BO117" s="371"/>
      <c r="BP117" s="357"/>
      <c r="BQ117" s="357"/>
      <c r="BR117" s="373"/>
      <c r="BS117" s="356"/>
      <c r="BT117" s="595"/>
      <c r="BU117" s="367"/>
      <c r="BV117" s="323"/>
      <c r="BW117" s="371"/>
      <c r="BX117" s="371"/>
      <c r="BY117" s="371"/>
      <c r="BZ117" s="357"/>
      <c r="CA117" s="357"/>
      <c r="CB117" s="373"/>
      <c r="CC117" s="356"/>
      <c r="CD117" s="595"/>
    </row>
    <row r="118" spans="1:82" ht="21" x14ac:dyDescent="0.3">
      <c r="A118" s="658"/>
      <c r="B118" s="459"/>
      <c r="C118" s="918"/>
      <c r="D118" s="918"/>
      <c r="E118" s="991"/>
      <c r="F118" s="991"/>
      <c r="G118" s="992"/>
      <c r="H118" s="987"/>
      <c r="I118" s="987"/>
      <c r="J118" s="984"/>
      <c r="K118" s="356"/>
      <c r="L118" s="356"/>
      <c r="M118" s="367"/>
      <c r="N118" s="323"/>
      <c r="O118" s="371"/>
      <c r="P118" s="371"/>
      <c r="Q118" s="371"/>
      <c r="R118" s="357"/>
      <c r="S118" s="357"/>
      <c r="T118" s="373"/>
      <c r="U118" s="356"/>
      <c r="V118" s="595"/>
      <c r="W118" s="367"/>
      <c r="X118" s="323"/>
      <c r="Y118" s="371"/>
      <c r="Z118" s="371"/>
      <c r="AA118" s="371"/>
      <c r="AB118" s="357"/>
      <c r="AC118" s="357"/>
      <c r="AD118" s="373"/>
      <c r="AE118" s="356"/>
      <c r="AF118" s="595"/>
      <c r="AG118" s="367"/>
      <c r="AH118" s="323"/>
      <c r="AI118" s="371"/>
      <c r="AJ118" s="371"/>
      <c r="AK118" s="371"/>
      <c r="AL118" s="357"/>
      <c r="AM118" s="357"/>
      <c r="AN118" s="373"/>
      <c r="AO118" s="356"/>
      <c r="AP118" s="595"/>
      <c r="AQ118" s="367"/>
      <c r="AR118" s="323"/>
      <c r="AS118" s="371"/>
      <c r="AT118" s="371"/>
      <c r="AU118" s="371"/>
      <c r="AV118" s="357"/>
      <c r="AW118" s="357"/>
      <c r="AX118" s="373"/>
      <c r="AY118" s="356"/>
      <c r="AZ118" s="595"/>
      <c r="BA118" s="367"/>
      <c r="BB118" s="323"/>
      <c r="BC118" s="371"/>
      <c r="BD118" s="371"/>
      <c r="BE118" s="371"/>
      <c r="BF118" s="357"/>
      <c r="BG118" s="357"/>
      <c r="BH118" s="373"/>
      <c r="BI118" s="356"/>
      <c r="BJ118" s="595"/>
      <c r="BK118" s="367"/>
      <c r="BL118" s="323"/>
      <c r="BM118" s="371"/>
      <c r="BN118" s="371"/>
      <c r="BO118" s="371"/>
      <c r="BP118" s="357"/>
      <c r="BQ118" s="357"/>
      <c r="BR118" s="373"/>
      <c r="BS118" s="356"/>
      <c r="BT118" s="595"/>
      <c r="BU118" s="367"/>
      <c r="BV118" s="323"/>
      <c r="BW118" s="371"/>
      <c r="BX118" s="371"/>
      <c r="BY118" s="371"/>
      <c r="BZ118" s="357"/>
      <c r="CA118" s="357"/>
      <c r="CB118" s="373"/>
      <c r="CC118" s="356"/>
      <c r="CD118" s="595"/>
    </row>
    <row r="119" spans="1:82" ht="18" hidden="1" customHeight="1" x14ac:dyDescent="0.3">
      <c r="A119" s="658"/>
      <c r="B119" s="495"/>
      <c r="C119" s="323"/>
      <c r="D119" s="323"/>
      <c r="E119" s="371"/>
      <c r="F119" s="371"/>
      <c r="G119" s="494"/>
      <c r="H119" s="357"/>
      <c r="I119" s="357"/>
      <c r="J119" s="372"/>
      <c r="K119" s="356"/>
      <c r="L119" s="356"/>
      <c r="M119" s="367"/>
      <c r="N119" s="323"/>
      <c r="O119" s="371"/>
      <c r="P119" s="371"/>
      <c r="Q119" s="371"/>
      <c r="R119" s="357"/>
      <c r="S119" s="357"/>
      <c r="T119" s="373"/>
      <c r="U119" s="356"/>
      <c r="V119" s="595"/>
      <c r="W119" s="367"/>
      <c r="X119" s="323"/>
      <c r="Y119" s="371"/>
      <c r="Z119" s="371"/>
      <c r="AA119" s="371"/>
      <c r="AB119" s="357"/>
      <c r="AC119" s="357"/>
      <c r="AD119" s="373"/>
      <c r="AE119" s="356"/>
      <c r="AF119" s="595"/>
      <c r="AG119" s="367"/>
      <c r="AH119" s="323"/>
      <c r="AI119" s="371"/>
      <c r="AJ119" s="371"/>
      <c r="AK119" s="371"/>
      <c r="AL119" s="357"/>
      <c r="AM119" s="357"/>
      <c r="AN119" s="373"/>
      <c r="AO119" s="356"/>
      <c r="AP119" s="595"/>
      <c r="AQ119" s="367"/>
      <c r="AR119" s="323"/>
      <c r="AS119" s="371"/>
      <c r="AT119" s="371"/>
      <c r="AU119" s="371"/>
      <c r="AV119" s="357"/>
      <c r="AW119" s="357"/>
      <c r="AX119" s="373"/>
      <c r="AY119" s="356"/>
      <c r="AZ119" s="595"/>
      <c r="BA119" s="367"/>
      <c r="BB119" s="323"/>
      <c r="BC119" s="371"/>
      <c r="BD119" s="371"/>
      <c r="BE119" s="371"/>
      <c r="BF119" s="357"/>
      <c r="BG119" s="357"/>
      <c r="BH119" s="373"/>
      <c r="BI119" s="356"/>
      <c r="BJ119" s="595"/>
      <c r="BK119" s="367"/>
      <c r="BL119" s="323"/>
      <c r="BM119" s="371"/>
      <c r="BN119" s="371"/>
      <c r="BO119" s="371"/>
      <c r="BP119" s="357"/>
      <c r="BQ119" s="357"/>
      <c r="BR119" s="373"/>
      <c r="BS119" s="356"/>
      <c r="BT119" s="595"/>
      <c r="BU119" s="367"/>
      <c r="BV119" s="323"/>
      <c r="BW119" s="371"/>
      <c r="BX119" s="371"/>
      <c r="BY119" s="371"/>
      <c r="BZ119" s="357"/>
      <c r="CA119" s="357"/>
      <c r="CB119" s="373"/>
      <c r="CC119" s="356"/>
      <c r="CD119" s="595"/>
    </row>
    <row r="120" spans="1:82" ht="21" x14ac:dyDescent="0.3">
      <c r="A120" s="658"/>
      <c r="B120" s="675" t="s">
        <v>25</v>
      </c>
      <c r="C120" s="323"/>
      <c r="D120" s="323"/>
      <c r="E120" s="360">
        <f>SUM(C117:C120)</f>
        <v>0</v>
      </c>
      <c r="F120" s="360">
        <f>SUM(F117:F119)</f>
        <v>0</v>
      </c>
      <c r="G120" s="498"/>
      <c r="H120" s="355">
        <f>SUM(H117:H119)</f>
        <v>0</v>
      </c>
      <c r="I120" s="355"/>
      <c r="J120" s="368">
        <f>SUM(J117:J119)</f>
        <v>0</v>
      </c>
      <c r="K120" s="356"/>
      <c r="L120" s="356"/>
      <c r="M120" s="367"/>
      <c r="N120" s="323"/>
      <c r="O120" s="360">
        <f>SUM(M117:M120)</f>
        <v>0</v>
      </c>
      <c r="P120" s="360">
        <f>SUM(P117:P119)</f>
        <v>0</v>
      </c>
      <c r="Q120" s="360"/>
      <c r="R120" s="355">
        <f>SUM(R117:R119)</f>
        <v>0</v>
      </c>
      <c r="S120" s="355"/>
      <c r="T120" s="361">
        <f>SUM(T117:T119)</f>
        <v>0</v>
      </c>
      <c r="U120" s="356"/>
      <c r="V120" s="595"/>
      <c r="W120" s="367"/>
      <c r="X120" s="323"/>
      <c r="Y120" s="360">
        <f>SUM(W117:W120)</f>
        <v>0</v>
      </c>
      <c r="Z120" s="360">
        <f>SUM(Z117:Z119)</f>
        <v>0</v>
      </c>
      <c r="AA120" s="360"/>
      <c r="AB120" s="355">
        <f>SUM(AB117:AB119)</f>
        <v>0</v>
      </c>
      <c r="AC120" s="355"/>
      <c r="AD120" s="361">
        <f>SUM(AD117:AD119)</f>
        <v>0</v>
      </c>
      <c r="AE120" s="356"/>
      <c r="AF120" s="595"/>
      <c r="AG120" s="367"/>
      <c r="AH120" s="323"/>
      <c r="AI120" s="360">
        <f>SUM(AG117:AG120)</f>
        <v>0</v>
      </c>
      <c r="AJ120" s="360">
        <f>SUM(AJ117:AJ119)</f>
        <v>0</v>
      </c>
      <c r="AK120" s="360"/>
      <c r="AL120" s="355">
        <f>SUM(AL117:AL119)</f>
        <v>0</v>
      </c>
      <c r="AM120" s="355"/>
      <c r="AN120" s="361">
        <f>SUM(AN117:AN119)</f>
        <v>0</v>
      </c>
      <c r="AO120" s="356"/>
      <c r="AP120" s="595"/>
      <c r="AQ120" s="367"/>
      <c r="AR120" s="323"/>
      <c r="AS120" s="360">
        <f>SUM(AQ117:AQ120)</f>
        <v>0</v>
      </c>
      <c r="AT120" s="360">
        <f>SUM(AT117:AT119)</f>
        <v>0</v>
      </c>
      <c r="AU120" s="360"/>
      <c r="AV120" s="355">
        <f>SUM(AV117:AV119)</f>
        <v>0</v>
      </c>
      <c r="AW120" s="355"/>
      <c r="AX120" s="361">
        <f>SUM(AX117:AX119)</f>
        <v>0</v>
      </c>
      <c r="AY120" s="356"/>
      <c r="AZ120" s="595"/>
      <c r="BA120" s="367"/>
      <c r="BB120" s="323"/>
      <c r="BC120" s="360">
        <f>SUM(BA117:BA120)</f>
        <v>0</v>
      </c>
      <c r="BD120" s="360">
        <f>SUM(BD117:BD119)</f>
        <v>0</v>
      </c>
      <c r="BE120" s="360"/>
      <c r="BF120" s="355">
        <f>SUM(BF117:BF119)</f>
        <v>0</v>
      </c>
      <c r="BG120" s="355"/>
      <c r="BH120" s="361">
        <f>SUM(BH117:BH119)</f>
        <v>0</v>
      </c>
      <c r="BI120" s="356"/>
      <c r="BJ120" s="595"/>
      <c r="BK120" s="367"/>
      <c r="BL120" s="323"/>
      <c r="BM120" s="360">
        <f>SUM(BK117:BK120)</f>
        <v>0</v>
      </c>
      <c r="BN120" s="360">
        <f>SUM(BN117:BN119)</f>
        <v>0</v>
      </c>
      <c r="BO120" s="360"/>
      <c r="BP120" s="355">
        <f>SUM(BP117:BP119)</f>
        <v>0</v>
      </c>
      <c r="BQ120" s="355"/>
      <c r="BR120" s="361">
        <f>SUM(BR117:BR119)</f>
        <v>0</v>
      </c>
      <c r="BS120" s="356"/>
      <c r="BT120" s="595"/>
      <c r="BU120" s="367"/>
      <c r="BV120" s="323"/>
      <c r="BW120" s="360">
        <f>SUM(BU117:BU120)</f>
        <v>0</v>
      </c>
      <c r="BX120" s="360">
        <f>SUM(BX117:BX119)</f>
        <v>0</v>
      </c>
      <c r="BY120" s="360"/>
      <c r="BZ120" s="355">
        <f>SUM(BZ117:BZ119)</f>
        <v>0</v>
      </c>
      <c r="CA120" s="355"/>
      <c r="CB120" s="361">
        <f>SUM(CB117:CB119)</f>
        <v>0</v>
      </c>
      <c r="CC120" s="356"/>
      <c r="CD120" s="595"/>
    </row>
    <row r="121" spans="1:82" ht="45" x14ac:dyDescent="0.3">
      <c r="A121" s="676"/>
      <c r="B121" s="900" t="s">
        <v>20</v>
      </c>
      <c r="C121" s="918"/>
      <c r="D121" s="918"/>
      <c r="E121" s="991"/>
      <c r="F121" s="991"/>
      <c r="G121" s="992"/>
      <c r="H121" s="987"/>
      <c r="I121" s="987"/>
      <c r="J121" s="984"/>
      <c r="K121" s="356"/>
      <c r="L121" s="356"/>
      <c r="M121" s="367"/>
      <c r="N121" s="323"/>
      <c r="O121" s="371"/>
      <c r="P121" s="371"/>
      <c r="Q121" s="371"/>
      <c r="R121" s="357"/>
      <c r="S121" s="357"/>
      <c r="T121" s="373"/>
      <c r="U121" s="356"/>
      <c r="V121" s="595"/>
      <c r="W121" s="367"/>
      <c r="X121" s="323"/>
      <c r="Y121" s="371"/>
      <c r="Z121" s="371"/>
      <c r="AA121" s="371"/>
      <c r="AB121" s="357"/>
      <c r="AC121" s="357"/>
      <c r="AD121" s="373"/>
      <c r="AE121" s="356"/>
      <c r="AF121" s="595"/>
      <c r="AG121" s="367"/>
      <c r="AH121" s="323"/>
      <c r="AI121" s="371"/>
      <c r="AJ121" s="371"/>
      <c r="AK121" s="371"/>
      <c r="AL121" s="357"/>
      <c r="AM121" s="357"/>
      <c r="AN121" s="373"/>
      <c r="AO121" s="356"/>
      <c r="AP121" s="595"/>
      <c r="AQ121" s="367"/>
      <c r="AR121" s="323"/>
      <c r="AS121" s="371"/>
      <c r="AT121" s="371"/>
      <c r="AU121" s="371"/>
      <c r="AV121" s="357"/>
      <c r="AW121" s="357"/>
      <c r="AX121" s="373"/>
      <c r="AY121" s="356"/>
      <c r="AZ121" s="595"/>
      <c r="BA121" s="367"/>
      <c r="BB121" s="323"/>
      <c r="BC121" s="371"/>
      <c r="BD121" s="371"/>
      <c r="BE121" s="371"/>
      <c r="BF121" s="357"/>
      <c r="BG121" s="357"/>
      <c r="BH121" s="373"/>
      <c r="BI121" s="356"/>
      <c r="BJ121" s="595"/>
      <c r="BK121" s="367"/>
      <c r="BL121" s="323"/>
      <c r="BM121" s="371"/>
      <c r="BN121" s="371"/>
      <c r="BO121" s="371"/>
      <c r="BP121" s="357"/>
      <c r="BQ121" s="357"/>
      <c r="BR121" s="373"/>
      <c r="BS121" s="356"/>
      <c r="BT121" s="595"/>
      <c r="BU121" s="367"/>
      <c r="BV121" s="323"/>
      <c r="BW121" s="371"/>
      <c r="BX121" s="371"/>
      <c r="BY121" s="371"/>
      <c r="BZ121" s="357"/>
      <c r="CA121" s="357"/>
      <c r="CB121" s="373"/>
      <c r="CC121" s="356"/>
      <c r="CD121" s="595"/>
    </row>
    <row r="122" spans="1:82" ht="21" x14ac:dyDescent="0.3">
      <c r="A122" s="487"/>
      <c r="B122" s="460"/>
      <c r="C122" s="918"/>
      <c r="D122" s="918"/>
      <c r="E122" s="991"/>
      <c r="F122" s="991"/>
      <c r="G122" s="992"/>
      <c r="H122" s="987"/>
      <c r="I122" s="987"/>
      <c r="J122" s="984"/>
      <c r="K122" s="356"/>
      <c r="L122" s="356"/>
      <c r="M122" s="367"/>
      <c r="N122" s="323"/>
      <c r="O122" s="371"/>
      <c r="P122" s="371"/>
      <c r="Q122" s="371"/>
      <c r="R122" s="357"/>
      <c r="S122" s="357"/>
      <c r="T122" s="373"/>
      <c r="U122" s="356"/>
      <c r="V122" s="595"/>
      <c r="W122" s="367"/>
      <c r="X122" s="323"/>
      <c r="Y122" s="371"/>
      <c r="Z122" s="371"/>
      <c r="AA122" s="371"/>
      <c r="AB122" s="357"/>
      <c r="AC122" s="357"/>
      <c r="AD122" s="373"/>
      <c r="AE122" s="356"/>
      <c r="AF122" s="595"/>
      <c r="AG122" s="367"/>
      <c r="AH122" s="323"/>
      <c r="AI122" s="371"/>
      <c r="AJ122" s="371"/>
      <c r="AK122" s="371"/>
      <c r="AL122" s="357"/>
      <c r="AM122" s="357"/>
      <c r="AN122" s="373"/>
      <c r="AO122" s="356"/>
      <c r="AP122" s="595"/>
      <c r="AQ122" s="367"/>
      <c r="AR122" s="323"/>
      <c r="AS122" s="371"/>
      <c r="AT122" s="371"/>
      <c r="AU122" s="371"/>
      <c r="AV122" s="357"/>
      <c r="AW122" s="357"/>
      <c r="AX122" s="373"/>
      <c r="AY122" s="356"/>
      <c r="AZ122" s="595"/>
      <c r="BA122" s="367"/>
      <c r="BB122" s="323"/>
      <c r="BC122" s="371"/>
      <c r="BD122" s="371"/>
      <c r="BE122" s="371"/>
      <c r="BF122" s="357"/>
      <c r="BG122" s="357"/>
      <c r="BH122" s="373"/>
      <c r="BI122" s="356"/>
      <c r="BJ122" s="595"/>
      <c r="BK122" s="367"/>
      <c r="BL122" s="323"/>
      <c r="BM122" s="371"/>
      <c r="BN122" s="371"/>
      <c r="BO122" s="371"/>
      <c r="BP122" s="357"/>
      <c r="BQ122" s="357"/>
      <c r="BR122" s="373"/>
      <c r="BS122" s="356"/>
      <c r="BT122" s="595"/>
      <c r="BU122" s="367"/>
      <c r="BV122" s="323"/>
      <c r="BW122" s="371"/>
      <c r="BX122" s="371"/>
      <c r="BY122" s="371"/>
      <c r="BZ122" s="357"/>
      <c r="CA122" s="357"/>
      <c r="CB122" s="373"/>
      <c r="CC122" s="356"/>
      <c r="CD122" s="595"/>
    </row>
    <row r="123" spans="1:82" ht="18" hidden="1" customHeight="1" x14ac:dyDescent="0.3">
      <c r="A123" s="487"/>
      <c r="B123" s="499"/>
      <c r="C123" s="500"/>
      <c r="D123" s="354"/>
      <c r="E123" s="356"/>
      <c r="F123" s="356"/>
      <c r="G123" s="356"/>
      <c r="H123" s="357"/>
      <c r="I123" s="357"/>
      <c r="J123" s="370"/>
      <c r="K123" s="356"/>
      <c r="L123" s="356"/>
      <c r="M123" s="501"/>
      <c r="N123" s="354"/>
      <c r="O123" s="356"/>
      <c r="P123" s="356"/>
      <c r="Q123" s="356"/>
      <c r="R123" s="357"/>
      <c r="S123" s="357"/>
      <c r="T123" s="370"/>
      <c r="U123" s="356"/>
      <c r="V123" s="595"/>
      <c r="W123" s="501"/>
      <c r="X123" s="354"/>
      <c r="Y123" s="356"/>
      <c r="Z123" s="356"/>
      <c r="AA123" s="356"/>
      <c r="AB123" s="357"/>
      <c r="AC123" s="357"/>
      <c r="AD123" s="370"/>
      <c r="AE123" s="356"/>
      <c r="AF123" s="595"/>
      <c r="AG123" s="501"/>
      <c r="AH123" s="354"/>
      <c r="AI123" s="356"/>
      <c r="AJ123" s="356"/>
      <c r="AK123" s="356"/>
      <c r="AL123" s="357"/>
      <c r="AM123" s="357"/>
      <c r="AN123" s="370"/>
      <c r="AO123" s="356"/>
      <c r="AP123" s="595"/>
      <c r="AQ123" s="501"/>
      <c r="AR123" s="354"/>
      <c r="AS123" s="356"/>
      <c r="AT123" s="356"/>
      <c r="AU123" s="356"/>
      <c r="AV123" s="357"/>
      <c r="AW123" s="357"/>
      <c r="AX123" s="370"/>
      <c r="AY123" s="356"/>
      <c r="AZ123" s="595"/>
      <c r="BA123" s="501"/>
      <c r="BB123" s="354"/>
      <c r="BC123" s="356"/>
      <c r="BD123" s="356"/>
      <c r="BE123" s="356"/>
      <c r="BF123" s="357"/>
      <c r="BG123" s="357"/>
      <c r="BH123" s="370"/>
      <c r="BI123" s="356"/>
      <c r="BJ123" s="595"/>
      <c r="BK123" s="501"/>
      <c r="BL123" s="354"/>
      <c r="BM123" s="356"/>
      <c r="BN123" s="356"/>
      <c r="BO123" s="356"/>
      <c r="BP123" s="357"/>
      <c r="BQ123" s="357"/>
      <c r="BR123" s="370"/>
      <c r="BS123" s="356"/>
      <c r="BT123" s="595"/>
      <c r="BU123" s="501"/>
      <c r="BV123" s="354"/>
      <c r="BW123" s="356"/>
      <c r="BX123" s="356"/>
      <c r="BY123" s="356"/>
      <c r="BZ123" s="357"/>
      <c r="CA123" s="357"/>
      <c r="CB123" s="370"/>
      <c r="CC123" s="356"/>
      <c r="CD123" s="595"/>
    </row>
    <row r="124" spans="1:82" ht="21" x14ac:dyDescent="0.3">
      <c r="A124" s="502"/>
      <c r="B124" s="677" t="s">
        <v>25</v>
      </c>
      <c r="C124" s="500"/>
      <c r="D124" s="354"/>
      <c r="E124" s="496">
        <f>SUM(C121:C124)</f>
        <v>0</v>
      </c>
      <c r="F124" s="496">
        <f>SUM(F121:F123)</f>
        <v>0</v>
      </c>
      <c r="G124" s="455"/>
      <c r="H124" s="355">
        <f>SUM(H121:H123)</f>
        <v>0</v>
      </c>
      <c r="I124" s="355"/>
      <c r="J124" s="375">
        <f>SUM(J121:J123)</f>
        <v>0</v>
      </c>
      <c r="K124" s="356"/>
      <c r="L124" s="356"/>
      <c r="M124" s="501"/>
      <c r="N124" s="354"/>
      <c r="O124" s="496">
        <f>SUM(O121:O123)</f>
        <v>0</v>
      </c>
      <c r="P124" s="496">
        <f>SUM(P121:P123)</f>
        <v>0</v>
      </c>
      <c r="Q124" s="455"/>
      <c r="R124" s="355">
        <f>SUM(R121:R123)</f>
        <v>0</v>
      </c>
      <c r="S124" s="355"/>
      <c r="T124" s="375">
        <f>SUM(T121:T123)</f>
        <v>0</v>
      </c>
      <c r="U124" s="356"/>
      <c r="V124" s="595"/>
      <c r="W124" s="501"/>
      <c r="X124" s="354"/>
      <c r="Y124" s="496">
        <f>SUM(Y121:Y123)</f>
        <v>0</v>
      </c>
      <c r="Z124" s="496">
        <f>SUM(Z121:Z123)</f>
        <v>0</v>
      </c>
      <c r="AA124" s="455"/>
      <c r="AB124" s="355">
        <f>SUM(AB121:AB123)</f>
        <v>0</v>
      </c>
      <c r="AC124" s="355"/>
      <c r="AD124" s="375">
        <f>SUM(AD121:AD123)</f>
        <v>0</v>
      </c>
      <c r="AE124" s="356"/>
      <c r="AF124" s="595"/>
      <c r="AG124" s="501"/>
      <c r="AH124" s="354"/>
      <c r="AI124" s="496">
        <f>SUM(AI121:AI123)</f>
        <v>0</v>
      </c>
      <c r="AJ124" s="496">
        <f>SUM(AJ121:AJ123)</f>
        <v>0</v>
      </c>
      <c r="AK124" s="455"/>
      <c r="AL124" s="355">
        <f>SUM(AL121:AL123)</f>
        <v>0</v>
      </c>
      <c r="AM124" s="355"/>
      <c r="AN124" s="375">
        <f>SUM(AN121:AN123)</f>
        <v>0</v>
      </c>
      <c r="AO124" s="356"/>
      <c r="AP124" s="595"/>
      <c r="AQ124" s="501"/>
      <c r="AR124" s="354"/>
      <c r="AS124" s="496">
        <f>SUM(AS121:AS123)</f>
        <v>0</v>
      </c>
      <c r="AT124" s="496">
        <f>SUM(AT121:AT123)</f>
        <v>0</v>
      </c>
      <c r="AU124" s="455"/>
      <c r="AV124" s="355">
        <f>SUM(AV121:AV123)</f>
        <v>0</v>
      </c>
      <c r="AW124" s="355"/>
      <c r="AX124" s="375">
        <f>SUM(AX121:AX123)</f>
        <v>0</v>
      </c>
      <c r="AY124" s="356"/>
      <c r="AZ124" s="595"/>
      <c r="BA124" s="501"/>
      <c r="BB124" s="354"/>
      <c r="BC124" s="496">
        <f>SUM(BC121:BC123)</f>
        <v>0</v>
      </c>
      <c r="BD124" s="496">
        <f>SUM(BD121:BD123)</f>
        <v>0</v>
      </c>
      <c r="BE124" s="455"/>
      <c r="BF124" s="355">
        <f>SUM(BF121:BF123)</f>
        <v>0</v>
      </c>
      <c r="BG124" s="355"/>
      <c r="BH124" s="375">
        <f>SUM(BH121:BH123)</f>
        <v>0</v>
      </c>
      <c r="BI124" s="356"/>
      <c r="BJ124" s="595"/>
      <c r="BK124" s="501"/>
      <c r="BL124" s="354"/>
      <c r="BM124" s="496">
        <f>SUM(BM121:BM123)</f>
        <v>0</v>
      </c>
      <c r="BN124" s="496">
        <f>SUM(BN121:BN123)</f>
        <v>0</v>
      </c>
      <c r="BO124" s="455"/>
      <c r="BP124" s="355">
        <f>SUM(BP121:BP123)</f>
        <v>0</v>
      </c>
      <c r="BQ124" s="355"/>
      <c r="BR124" s="375">
        <f>SUM(BR121:BR123)</f>
        <v>0</v>
      </c>
      <c r="BS124" s="356"/>
      <c r="BT124" s="595"/>
      <c r="BU124" s="501"/>
      <c r="BV124" s="354"/>
      <c r="BW124" s="496">
        <f>SUM(BW121:BW123)</f>
        <v>0</v>
      </c>
      <c r="BX124" s="496">
        <f>SUM(BX121:BX123)</f>
        <v>0</v>
      </c>
      <c r="BY124" s="455"/>
      <c r="BZ124" s="355">
        <f>SUM(BZ121:BZ123)</f>
        <v>0</v>
      </c>
      <c r="CA124" s="355"/>
      <c r="CB124" s="375">
        <f>SUM(CB121:CB123)</f>
        <v>0</v>
      </c>
      <c r="CC124" s="356"/>
      <c r="CD124" s="595"/>
    </row>
    <row r="125" spans="1:82" ht="45" x14ac:dyDescent="0.3">
      <c r="A125" s="658"/>
      <c r="B125" s="900" t="s">
        <v>20</v>
      </c>
      <c r="C125" s="918"/>
      <c r="D125" s="918"/>
      <c r="E125" s="991"/>
      <c r="F125" s="991"/>
      <c r="G125" s="992"/>
      <c r="H125" s="987"/>
      <c r="I125" s="987"/>
      <c r="J125" s="984"/>
      <c r="K125" s="356"/>
      <c r="L125" s="356"/>
      <c r="M125" s="367"/>
      <c r="N125" s="323"/>
      <c r="O125" s="371"/>
      <c r="P125" s="371"/>
      <c r="Q125" s="371"/>
      <c r="R125" s="357"/>
      <c r="S125" s="357"/>
      <c r="T125" s="373"/>
      <c r="U125" s="356"/>
      <c r="V125" s="595"/>
      <c r="W125" s="367"/>
      <c r="X125" s="323"/>
      <c r="Y125" s="371"/>
      <c r="Z125" s="371"/>
      <c r="AA125" s="371"/>
      <c r="AB125" s="357"/>
      <c r="AC125" s="357"/>
      <c r="AD125" s="373"/>
      <c r="AE125" s="356"/>
      <c r="AF125" s="595"/>
      <c r="AG125" s="367"/>
      <c r="AH125" s="323"/>
      <c r="AI125" s="371"/>
      <c r="AJ125" s="371"/>
      <c r="AK125" s="371"/>
      <c r="AL125" s="357"/>
      <c r="AM125" s="357"/>
      <c r="AN125" s="373"/>
      <c r="AO125" s="356"/>
      <c r="AP125" s="595"/>
      <c r="AQ125" s="367"/>
      <c r="AR125" s="323"/>
      <c r="AS125" s="371"/>
      <c r="AT125" s="371"/>
      <c r="AU125" s="371"/>
      <c r="AV125" s="357"/>
      <c r="AW125" s="357"/>
      <c r="AX125" s="373"/>
      <c r="AY125" s="356"/>
      <c r="AZ125" s="595"/>
      <c r="BA125" s="367"/>
      <c r="BB125" s="323"/>
      <c r="BC125" s="371"/>
      <c r="BD125" s="371"/>
      <c r="BE125" s="371"/>
      <c r="BF125" s="357"/>
      <c r="BG125" s="357"/>
      <c r="BH125" s="373"/>
      <c r="BI125" s="356"/>
      <c r="BJ125" s="595"/>
      <c r="BK125" s="367"/>
      <c r="BL125" s="323"/>
      <c r="BM125" s="371"/>
      <c r="BN125" s="371"/>
      <c r="BO125" s="371"/>
      <c r="BP125" s="357"/>
      <c r="BQ125" s="357"/>
      <c r="BR125" s="373"/>
      <c r="BS125" s="356"/>
      <c r="BT125" s="595"/>
      <c r="BU125" s="367"/>
      <c r="BV125" s="323"/>
      <c r="BW125" s="371"/>
      <c r="BX125" s="371"/>
      <c r="BY125" s="371"/>
      <c r="BZ125" s="357"/>
      <c r="CA125" s="357"/>
      <c r="CB125" s="373"/>
      <c r="CC125" s="356"/>
      <c r="CD125" s="595"/>
    </row>
    <row r="126" spans="1:82" ht="21" x14ac:dyDescent="0.3">
      <c r="A126" s="484"/>
      <c r="B126" s="503"/>
      <c r="C126" s="918"/>
      <c r="D126" s="918"/>
      <c r="E126" s="991"/>
      <c r="F126" s="991"/>
      <c r="G126" s="992"/>
      <c r="H126" s="987"/>
      <c r="I126" s="987"/>
      <c r="J126" s="984"/>
      <c r="K126" s="356"/>
      <c r="L126" s="356"/>
      <c r="M126" s="367"/>
      <c r="N126" s="323"/>
      <c r="O126" s="371"/>
      <c r="P126" s="371"/>
      <c r="Q126" s="371"/>
      <c r="R126" s="357"/>
      <c r="S126" s="357"/>
      <c r="T126" s="373"/>
      <c r="U126" s="356"/>
      <c r="V126" s="595"/>
      <c r="W126" s="367"/>
      <c r="X126" s="323"/>
      <c r="Y126" s="371"/>
      <c r="Z126" s="371"/>
      <c r="AA126" s="371"/>
      <c r="AB126" s="357"/>
      <c r="AC126" s="357"/>
      <c r="AD126" s="373"/>
      <c r="AE126" s="356"/>
      <c r="AF126" s="595"/>
      <c r="AG126" s="367"/>
      <c r="AH126" s="323"/>
      <c r="AI126" s="371"/>
      <c r="AJ126" s="371"/>
      <c r="AK126" s="371"/>
      <c r="AL126" s="357"/>
      <c r="AM126" s="357"/>
      <c r="AN126" s="373"/>
      <c r="AO126" s="356"/>
      <c r="AP126" s="595"/>
      <c r="AQ126" s="367"/>
      <c r="AR126" s="323"/>
      <c r="AS126" s="371"/>
      <c r="AT126" s="371"/>
      <c r="AU126" s="371"/>
      <c r="AV126" s="357"/>
      <c r="AW126" s="357"/>
      <c r="AX126" s="373"/>
      <c r="AY126" s="356"/>
      <c r="AZ126" s="595"/>
      <c r="BA126" s="367"/>
      <c r="BB126" s="323"/>
      <c r="BC126" s="371"/>
      <c r="BD126" s="371"/>
      <c r="BE126" s="371"/>
      <c r="BF126" s="357"/>
      <c r="BG126" s="357"/>
      <c r="BH126" s="373"/>
      <c r="BI126" s="356"/>
      <c r="BJ126" s="595"/>
      <c r="BK126" s="367"/>
      <c r="BL126" s="323"/>
      <c r="BM126" s="371"/>
      <c r="BN126" s="371"/>
      <c r="BO126" s="371"/>
      <c r="BP126" s="357"/>
      <c r="BQ126" s="357"/>
      <c r="BR126" s="373"/>
      <c r="BS126" s="356"/>
      <c r="BT126" s="595"/>
      <c r="BU126" s="367"/>
      <c r="BV126" s="323"/>
      <c r="BW126" s="371"/>
      <c r="BX126" s="371"/>
      <c r="BY126" s="371"/>
      <c r="BZ126" s="357"/>
      <c r="CA126" s="357"/>
      <c r="CB126" s="373"/>
      <c r="CC126" s="356"/>
      <c r="CD126" s="595"/>
    </row>
    <row r="127" spans="1:82" ht="18" hidden="1" customHeight="1" x14ac:dyDescent="0.3">
      <c r="A127" s="484"/>
      <c r="B127" s="499"/>
      <c r="C127" s="323"/>
      <c r="D127" s="323"/>
      <c r="E127" s="371"/>
      <c r="F127" s="371"/>
      <c r="G127" s="494"/>
      <c r="H127" s="357"/>
      <c r="I127" s="357"/>
      <c r="J127" s="372"/>
      <c r="K127" s="356"/>
      <c r="L127" s="356"/>
      <c r="M127" s="367"/>
      <c r="N127" s="323"/>
      <c r="O127" s="371"/>
      <c r="P127" s="371"/>
      <c r="Q127" s="371"/>
      <c r="R127" s="357"/>
      <c r="S127" s="357"/>
      <c r="T127" s="373"/>
      <c r="U127" s="356"/>
      <c r="V127" s="595"/>
      <c r="W127" s="367"/>
      <c r="X127" s="323"/>
      <c r="Y127" s="371"/>
      <c r="Z127" s="371"/>
      <c r="AA127" s="371"/>
      <c r="AB127" s="357"/>
      <c r="AC127" s="357"/>
      <c r="AD127" s="373"/>
      <c r="AE127" s="356"/>
      <c r="AF127" s="595"/>
      <c r="AG127" s="367"/>
      <c r="AH127" s="323"/>
      <c r="AI127" s="371"/>
      <c r="AJ127" s="371"/>
      <c r="AK127" s="371"/>
      <c r="AL127" s="357"/>
      <c r="AM127" s="357"/>
      <c r="AN127" s="373"/>
      <c r="AO127" s="356"/>
      <c r="AP127" s="595"/>
      <c r="AQ127" s="367"/>
      <c r="AR127" s="323"/>
      <c r="AS127" s="371"/>
      <c r="AT127" s="371"/>
      <c r="AU127" s="371"/>
      <c r="AV127" s="357"/>
      <c r="AW127" s="357"/>
      <c r="AX127" s="373"/>
      <c r="AY127" s="356"/>
      <c r="AZ127" s="595"/>
      <c r="BA127" s="367"/>
      <c r="BB127" s="323"/>
      <c r="BC127" s="371"/>
      <c r="BD127" s="371"/>
      <c r="BE127" s="371"/>
      <c r="BF127" s="357"/>
      <c r="BG127" s="357"/>
      <c r="BH127" s="373"/>
      <c r="BI127" s="356"/>
      <c r="BJ127" s="595"/>
      <c r="BK127" s="367"/>
      <c r="BL127" s="323"/>
      <c r="BM127" s="371"/>
      <c r="BN127" s="371"/>
      <c r="BO127" s="371"/>
      <c r="BP127" s="357"/>
      <c r="BQ127" s="357"/>
      <c r="BR127" s="373"/>
      <c r="BS127" s="356"/>
      <c r="BT127" s="595"/>
      <c r="BU127" s="367"/>
      <c r="BV127" s="323"/>
      <c r="BW127" s="371"/>
      <c r="BX127" s="371"/>
      <c r="BY127" s="371"/>
      <c r="BZ127" s="357"/>
      <c r="CA127" s="357"/>
      <c r="CB127" s="373"/>
      <c r="CC127" s="356"/>
      <c r="CD127" s="595"/>
    </row>
    <row r="128" spans="1:82" ht="21" x14ac:dyDescent="0.3">
      <c r="A128" s="502"/>
      <c r="B128" s="677" t="s">
        <v>25</v>
      </c>
      <c r="C128" s="323"/>
      <c r="D128" s="323"/>
      <c r="E128" s="360">
        <f>SUM(C125:C128)</f>
        <v>0</v>
      </c>
      <c r="F128" s="360">
        <f>SUM(F125:F127)</f>
        <v>0</v>
      </c>
      <c r="G128" s="498"/>
      <c r="H128" s="355">
        <f>SUM(H125:H127)</f>
        <v>0</v>
      </c>
      <c r="I128" s="355"/>
      <c r="J128" s="368">
        <f>SUM(J125:J127)</f>
        <v>0</v>
      </c>
      <c r="K128" s="356"/>
      <c r="L128" s="356"/>
      <c r="M128" s="367"/>
      <c r="N128" s="323"/>
      <c r="O128" s="360">
        <f>SUM(M125:M128)</f>
        <v>0</v>
      </c>
      <c r="P128" s="360">
        <f>SUM(P125:P127)</f>
        <v>0</v>
      </c>
      <c r="Q128" s="360"/>
      <c r="R128" s="355">
        <f>SUM(R125:R127)</f>
        <v>0</v>
      </c>
      <c r="S128" s="355"/>
      <c r="T128" s="361">
        <f>SUM(T125:T127)</f>
        <v>0</v>
      </c>
      <c r="U128" s="356"/>
      <c r="V128" s="595"/>
      <c r="W128" s="367"/>
      <c r="X128" s="323"/>
      <c r="Y128" s="360">
        <f>SUM(W125:W128)</f>
        <v>0</v>
      </c>
      <c r="Z128" s="360">
        <f>SUM(Z125:Z127)</f>
        <v>0</v>
      </c>
      <c r="AA128" s="360"/>
      <c r="AB128" s="355">
        <f>SUM(AB125:AB127)</f>
        <v>0</v>
      </c>
      <c r="AC128" s="355"/>
      <c r="AD128" s="361">
        <f>SUM(AD125:AD127)</f>
        <v>0</v>
      </c>
      <c r="AE128" s="356"/>
      <c r="AF128" s="595"/>
      <c r="AG128" s="367"/>
      <c r="AH128" s="323"/>
      <c r="AI128" s="360">
        <f>SUM(AG125:AG128)</f>
        <v>0</v>
      </c>
      <c r="AJ128" s="360">
        <f>SUM(AJ125:AJ127)</f>
        <v>0</v>
      </c>
      <c r="AK128" s="360"/>
      <c r="AL128" s="355">
        <f>SUM(AL125:AL127)</f>
        <v>0</v>
      </c>
      <c r="AM128" s="355"/>
      <c r="AN128" s="361">
        <f>SUM(AN125:AN127)</f>
        <v>0</v>
      </c>
      <c r="AO128" s="356"/>
      <c r="AP128" s="595"/>
      <c r="AQ128" s="367"/>
      <c r="AR128" s="323"/>
      <c r="AS128" s="360">
        <f>SUM(AQ125:AQ128)</f>
        <v>0</v>
      </c>
      <c r="AT128" s="360">
        <f>SUM(AT125:AT127)</f>
        <v>0</v>
      </c>
      <c r="AU128" s="360"/>
      <c r="AV128" s="355">
        <f>SUM(AV125:AV127)</f>
        <v>0</v>
      </c>
      <c r="AW128" s="355"/>
      <c r="AX128" s="361">
        <f>SUM(AX125:AX127)</f>
        <v>0</v>
      </c>
      <c r="AY128" s="356"/>
      <c r="AZ128" s="595"/>
      <c r="BA128" s="367"/>
      <c r="BB128" s="323"/>
      <c r="BC128" s="360">
        <f>SUM(BA125:BA128)</f>
        <v>0</v>
      </c>
      <c r="BD128" s="360">
        <f>SUM(BD125:BD127)</f>
        <v>0</v>
      </c>
      <c r="BE128" s="360"/>
      <c r="BF128" s="355">
        <f>SUM(BF125:BF127)</f>
        <v>0</v>
      </c>
      <c r="BG128" s="355"/>
      <c r="BH128" s="361">
        <f>SUM(BH125:BH127)</f>
        <v>0</v>
      </c>
      <c r="BI128" s="356"/>
      <c r="BJ128" s="595"/>
      <c r="BK128" s="367"/>
      <c r="BL128" s="323"/>
      <c r="BM128" s="360">
        <f>SUM(BK125:BK128)</f>
        <v>0</v>
      </c>
      <c r="BN128" s="360">
        <f>SUM(BN125:BN127)</f>
        <v>0</v>
      </c>
      <c r="BO128" s="360"/>
      <c r="BP128" s="355">
        <f>SUM(BP125:BP127)</f>
        <v>0</v>
      </c>
      <c r="BQ128" s="355"/>
      <c r="BR128" s="361">
        <f>SUM(BR125:BR127)</f>
        <v>0</v>
      </c>
      <c r="BS128" s="356"/>
      <c r="BT128" s="595"/>
      <c r="BU128" s="367"/>
      <c r="BV128" s="323"/>
      <c r="BW128" s="360">
        <f>SUM(BU125:BU128)</f>
        <v>0</v>
      </c>
      <c r="BX128" s="360">
        <f>SUM(BX125:BX127)</f>
        <v>0</v>
      </c>
      <c r="BY128" s="360"/>
      <c r="BZ128" s="355">
        <f>SUM(BZ125:BZ127)</f>
        <v>0</v>
      </c>
      <c r="CA128" s="355"/>
      <c r="CB128" s="361">
        <f>SUM(CB125:CB127)</f>
        <v>0</v>
      </c>
      <c r="CC128" s="356"/>
      <c r="CD128" s="595"/>
    </row>
    <row r="129" spans="1:82" ht="45" x14ac:dyDescent="0.3">
      <c r="A129" s="658"/>
      <c r="B129" s="900" t="s">
        <v>20</v>
      </c>
      <c r="C129" s="918"/>
      <c r="D129" s="918"/>
      <c r="E129" s="991"/>
      <c r="F129" s="991"/>
      <c r="G129" s="992"/>
      <c r="H129" s="987"/>
      <c r="I129" s="987"/>
      <c r="J129" s="984"/>
      <c r="K129" s="356"/>
      <c r="L129" s="356"/>
      <c r="M129" s="367"/>
      <c r="N129" s="323"/>
      <c r="O129" s="371"/>
      <c r="P129" s="371"/>
      <c r="Q129" s="371"/>
      <c r="R129" s="357"/>
      <c r="S129" s="357"/>
      <c r="T129" s="373"/>
      <c r="U129" s="356"/>
      <c r="V129" s="595"/>
      <c r="W129" s="367"/>
      <c r="X129" s="323"/>
      <c r="Y129" s="371"/>
      <c r="Z129" s="371"/>
      <c r="AA129" s="371"/>
      <c r="AB129" s="357"/>
      <c r="AC129" s="357"/>
      <c r="AD129" s="373"/>
      <c r="AE129" s="356"/>
      <c r="AF129" s="595"/>
      <c r="AG129" s="367"/>
      <c r="AH129" s="323"/>
      <c r="AI129" s="371"/>
      <c r="AJ129" s="371"/>
      <c r="AK129" s="371"/>
      <c r="AL129" s="357"/>
      <c r="AM129" s="357"/>
      <c r="AN129" s="373"/>
      <c r="AO129" s="356"/>
      <c r="AP129" s="595"/>
      <c r="AQ129" s="367"/>
      <c r="AR129" s="323"/>
      <c r="AS129" s="371"/>
      <c r="AT129" s="371"/>
      <c r="AU129" s="371"/>
      <c r="AV129" s="357"/>
      <c r="AW129" s="357"/>
      <c r="AX129" s="373"/>
      <c r="AY129" s="356"/>
      <c r="AZ129" s="595"/>
      <c r="BA129" s="367"/>
      <c r="BB129" s="323"/>
      <c r="BC129" s="371"/>
      <c r="BD129" s="371"/>
      <c r="BE129" s="371"/>
      <c r="BF129" s="357"/>
      <c r="BG129" s="357"/>
      <c r="BH129" s="373"/>
      <c r="BI129" s="356"/>
      <c r="BJ129" s="595"/>
      <c r="BK129" s="367"/>
      <c r="BL129" s="323"/>
      <c r="BM129" s="371"/>
      <c r="BN129" s="371"/>
      <c r="BO129" s="371"/>
      <c r="BP129" s="357"/>
      <c r="BQ129" s="357"/>
      <c r="BR129" s="373"/>
      <c r="BS129" s="356"/>
      <c r="BT129" s="595"/>
      <c r="BU129" s="367"/>
      <c r="BV129" s="323"/>
      <c r="BW129" s="371"/>
      <c r="BX129" s="371"/>
      <c r="BY129" s="371"/>
      <c r="BZ129" s="357"/>
      <c r="CA129" s="357"/>
      <c r="CB129" s="373"/>
      <c r="CC129" s="356"/>
      <c r="CD129" s="595"/>
    </row>
    <row r="130" spans="1:82" ht="21" x14ac:dyDescent="0.3">
      <c r="A130" s="484"/>
      <c r="B130" s="503"/>
      <c r="C130" s="918"/>
      <c r="D130" s="918"/>
      <c r="E130" s="991"/>
      <c r="F130" s="991"/>
      <c r="G130" s="992"/>
      <c r="H130" s="987"/>
      <c r="I130" s="987"/>
      <c r="J130" s="984"/>
      <c r="K130" s="356"/>
      <c r="L130" s="356"/>
      <c r="M130" s="367"/>
      <c r="N130" s="323"/>
      <c r="O130" s="371"/>
      <c r="P130" s="371"/>
      <c r="Q130" s="371"/>
      <c r="R130" s="357"/>
      <c r="S130" s="357"/>
      <c r="T130" s="373"/>
      <c r="U130" s="356"/>
      <c r="V130" s="595"/>
      <c r="W130" s="367"/>
      <c r="X130" s="323"/>
      <c r="Y130" s="371"/>
      <c r="Z130" s="371"/>
      <c r="AA130" s="371"/>
      <c r="AB130" s="357"/>
      <c r="AC130" s="357"/>
      <c r="AD130" s="373"/>
      <c r="AE130" s="356"/>
      <c r="AF130" s="595"/>
      <c r="AG130" s="367"/>
      <c r="AH130" s="323"/>
      <c r="AI130" s="371"/>
      <c r="AJ130" s="371"/>
      <c r="AK130" s="371"/>
      <c r="AL130" s="357"/>
      <c r="AM130" s="357"/>
      <c r="AN130" s="373"/>
      <c r="AO130" s="356"/>
      <c r="AP130" s="595"/>
      <c r="AQ130" s="367"/>
      <c r="AR130" s="323"/>
      <c r="AS130" s="371"/>
      <c r="AT130" s="371"/>
      <c r="AU130" s="371"/>
      <c r="AV130" s="357"/>
      <c r="AW130" s="357"/>
      <c r="AX130" s="373"/>
      <c r="AY130" s="356"/>
      <c r="AZ130" s="595"/>
      <c r="BA130" s="367"/>
      <c r="BB130" s="323"/>
      <c r="BC130" s="371"/>
      <c r="BD130" s="371"/>
      <c r="BE130" s="371"/>
      <c r="BF130" s="357"/>
      <c r="BG130" s="357"/>
      <c r="BH130" s="373"/>
      <c r="BI130" s="356"/>
      <c r="BJ130" s="595"/>
      <c r="BK130" s="367"/>
      <c r="BL130" s="323"/>
      <c r="BM130" s="371"/>
      <c r="BN130" s="371"/>
      <c r="BO130" s="371"/>
      <c r="BP130" s="357"/>
      <c r="BQ130" s="357"/>
      <c r="BR130" s="373"/>
      <c r="BS130" s="356"/>
      <c r="BT130" s="595"/>
      <c r="BU130" s="367"/>
      <c r="BV130" s="323"/>
      <c r="BW130" s="371"/>
      <c r="BX130" s="371"/>
      <c r="BY130" s="371"/>
      <c r="BZ130" s="357"/>
      <c r="CA130" s="357"/>
      <c r="CB130" s="373"/>
      <c r="CC130" s="356"/>
      <c r="CD130" s="595"/>
    </row>
    <row r="131" spans="1:82" ht="18" hidden="1" customHeight="1" x14ac:dyDescent="0.3">
      <c r="A131" s="484"/>
      <c r="B131" s="499"/>
      <c r="C131" s="323"/>
      <c r="D131" s="323"/>
      <c r="E131" s="371"/>
      <c r="F131" s="371"/>
      <c r="G131" s="494"/>
      <c r="H131" s="357"/>
      <c r="I131" s="357"/>
      <c r="J131" s="372"/>
      <c r="K131" s="356"/>
      <c r="L131" s="356"/>
      <c r="M131" s="367"/>
      <c r="N131" s="323"/>
      <c r="O131" s="371"/>
      <c r="P131" s="371"/>
      <c r="Q131" s="371"/>
      <c r="R131" s="357"/>
      <c r="S131" s="357"/>
      <c r="T131" s="373"/>
      <c r="U131" s="356"/>
      <c r="V131" s="595"/>
      <c r="W131" s="367"/>
      <c r="X131" s="323"/>
      <c r="Y131" s="371"/>
      <c r="Z131" s="371"/>
      <c r="AA131" s="371"/>
      <c r="AB131" s="357"/>
      <c r="AC131" s="357"/>
      <c r="AD131" s="373"/>
      <c r="AE131" s="356"/>
      <c r="AF131" s="595"/>
      <c r="AG131" s="367"/>
      <c r="AH131" s="323"/>
      <c r="AI131" s="371"/>
      <c r="AJ131" s="371"/>
      <c r="AK131" s="371"/>
      <c r="AL131" s="357"/>
      <c r="AM131" s="357"/>
      <c r="AN131" s="373"/>
      <c r="AO131" s="356"/>
      <c r="AP131" s="595"/>
      <c r="AQ131" s="367"/>
      <c r="AR131" s="323"/>
      <c r="AS131" s="371"/>
      <c r="AT131" s="371"/>
      <c r="AU131" s="371"/>
      <c r="AV131" s="357"/>
      <c r="AW131" s="357"/>
      <c r="AX131" s="373"/>
      <c r="AY131" s="356"/>
      <c r="AZ131" s="595"/>
      <c r="BA131" s="367"/>
      <c r="BB131" s="323"/>
      <c r="BC131" s="371"/>
      <c r="BD131" s="371"/>
      <c r="BE131" s="371"/>
      <c r="BF131" s="357"/>
      <c r="BG131" s="357"/>
      <c r="BH131" s="373"/>
      <c r="BI131" s="356"/>
      <c r="BJ131" s="595"/>
      <c r="BK131" s="367"/>
      <c r="BL131" s="323"/>
      <c r="BM131" s="371"/>
      <c r="BN131" s="371"/>
      <c r="BO131" s="371"/>
      <c r="BP131" s="357"/>
      <c r="BQ131" s="357"/>
      <c r="BR131" s="373"/>
      <c r="BS131" s="356"/>
      <c r="BT131" s="595"/>
      <c r="BU131" s="367"/>
      <c r="BV131" s="323"/>
      <c r="BW131" s="371"/>
      <c r="BX131" s="371"/>
      <c r="BY131" s="371"/>
      <c r="BZ131" s="357"/>
      <c r="CA131" s="357"/>
      <c r="CB131" s="373"/>
      <c r="CC131" s="356"/>
      <c r="CD131" s="595"/>
    </row>
    <row r="132" spans="1:82" ht="21" x14ac:dyDescent="0.3">
      <c r="A132" s="502"/>
      <c r="B132" s="677" t="s">
        <v>25</v>
      </c>
      <c r="C132" s="323"/>
      <c r="D132" s="323"/>
      <c r="E132" s="360">
        <f>SUM(C129:C132)</f>
        <v>0</v>
      </c>
      <c r="F132" s="360">
        <f>SUM(F129:F131)</f>
        <v>0</v>
      </c>
      <c r="G132" s="498"/>
      <c r="H132" s="355">
        <f>SUM(H129:H131)</f>
        <v>0</v>
      </c>
      <c r="I132" s="355"/>
      <c r="J132" s="368">
        <f>SUM(J129:J131)</f>
        <v>0</v>
      </c>
      <c r="K132" s="356"/>
      <c r="L132" s="356"/>
      <c r="M132" s="367"/>
      <c r="N132" s="323"/>
      <c r="O132" s="360">
        <f>SUM(M129:M132)</f>
        <v>0</v>
      </c>
      <c r="P132" s="360">
        <f>SUM(P129:P131)</f>
        <v>0</v>
      </c>
      <c r="Q132" s="360"/>
      <c r="R132" s="355">
        <f>SUM(R129:R131)</f>
        <v>0</v>
      </c>
      <c r="S132" s="355"/>
      <c r="T132" s="361">
        <f>SUM(T129:T131)</f>
        <v>0</v>
      </c>
      <c r="U132" s="356"/>
      <c r="V132" s="595"/>
      <c r="W132" s="367"/>
      <c r="X132" s="323"/>
      <c r="Y132" s="360">
        <f>SUM(W129:W132)</f>
        <v>0</v>
      </c>
      <c r="Z132" s="360">
        <f>SUM(Z129:Z131)</f>
        <v>0</v>
      </c>
      <c r="AA132" s="360"/>
      <c r="AB132" s="355">
        <f>SUM(AB129:AB131)</f>
        <v>0</v>
      </c>
      <c r="AC132" s="355"/>
      <c r="AD132" s="361">
        <f>SUM(AD129:AD131)</f>
        <v>0</v>
      </c>
      <c r="AE132" s="356"/>
      <c r="AF132" s="595"/>
      <c r="AG132" s="367"/>
      <c r="AH132" s="323"/>
      <c r="AI132" s="360">
        <f>SUM(AG129:AG132)</f>
        <v>0</v>
      </c>
      <c r="AJ132" s="360">
        <f>SUM(AJ129:AJ131)</f>
        <v>0</v>
      </c>
      <c r="AK132" s="360"/>
      <c r="AL132" s="355">
        <f>SUM(AL129:AL131)</f>
        <v>0</v>
      </c>
      <c r="AM132" s="355"/>
      <c r="AN132" s="361">
        <f>SUM(AN129:AN131)</f>
        <v>0</v>
      </c>
      <c r="AO132" s="356"/>
      <c r="AP132" s="595"/>
      <c r="AQ132" s="367"/>
      <c r="AR132" s="323"/>
      <c r="AS132" s="360">
        <f>SUM(AQ129:AQ132)</f>
        <v>0</v>
      </c>
      <c r="AT132" s="360">
        <f>SUM(AT129:AT131)</f>
        <v>0</v>
      </c>
      <c r="AU132" s="360"/>
      <c r="AV132" s="355">
        <f>SUM(AV129:AV131)</f>
        <v>0</v>
      </c>
      <c r="AW132" s="355"/>
      <c r="AX132" s="361">
        <f>SUM(AX129:AX131)</f>
        <v>0</v>
      </c>
      <c r="AY132" s="356"/>
      <c r="AZ132" s="595"/>
      <c r="BA132" s="367"/>
      <c r="BB132" s="323"/>
      <c r="BC132" s="360">
        <f>SUM(BA129:BA132)</f>
        <v>0</v>
      </c>
      <c r="BD132" s="360">
        <f>SUM(BD129:BD131)</f>
        <v>0</v>
      </c>
      <c r="BE132" s="360"/>
      <c r="BF132" s="355">
        <f>SUM(BF129:BF131)</f>
        <v>0</v>
      </c>
      <c r="BG132" s="355"/>
      <c r="BH132" s="361">
        <f>SUM(BH129:BH131)</f>
        <v>0</v>
      </c>
      <c r="BI132" s="356"/>
      <c r="BJ132" s="595"/>
      <c r="BK132" s="367"/>
      <c r="BL132" s="323"/>
      <c r="BM132" s="360">
        <f>SUM(BK129:BK132)</f>
        <v>0</v>
      </c>
      <c r="BN132" s="360">
        <f>SUM(BN129:BN131)</f>
        <v>0</v>
      </c>
      <c r="BO132" s="360"/>
      <c r="BP132" s="355">
        <f>SUM(BP129:BP131)</f>
        <v>0</v>
      </c>
      <c r="BQ132" s="355"/>
      <c r="BR132" s="361">
        <f>SUM(BR129:BR131)</f>
        <v>0</v>
      </c>
      <c r="BS132" s="356"/>
      <c r="BT132" s="595"/>
      <c r="BU132" s="367"/>
      <c r="BV132" s="323"/>
      <c r="BW132" s="360">
        <f>SUM(BU129:BU132)</f>
        <v>0</v>
      </c>
      <c r="BX132" s="360">
        <f>SUM(BX129:BX131)</f>
        <v>0</v>
      </c>
      <c r="BY132" s="360"/>
      <c r="BZ132" s="355">
        <f>SUM(BZ129:BZ131)</f>
        <v>0</v>
      </c>
      <c r="CA132" s="355"/>
      <c r="CB132" s="361">
        <f>SUM(CB129:CB131)</f>
        <v>0</v>
      </c>
      <c r="CC132" s="356"/>
      <c r="CD132" s="595"/>
    </row>
    <row r="133" spans="1:82" ht="45" x14ac:dyDescent="0.3">
      <c r="A133" s="676"/>
      <c r="B133" s="900" t="s">
        <v>20</v>
      </c>
      <c r="C133" s="918"/>
      <c r="D133" s="918"/>
      <c r="E133" s="991"/>
      <c r="F133" s="991"/>
      <c r="G133" s="992"/>
      <c r="H133" s="987"/>
      <c r="I133" s="987"/>
      <c r="J133" s="984"/>
      <c r="K133" s="356"/>
      <c r="L133" s="356"/>
      <c r="M133" s="367"/>
      <c r="N133" s="323"/>
      <c r="O133" s="371"/>
      <c r="P133" s="371"/>
      <c r="Q133" s="371"/>
      <c r="R133" s="357"/>
      <c r="S133" s="357"/>
      <c r="T133" s="373"/>
      <c r="U133" s="356"/>
      <c r="V133" s="595"/>
      <c r="W133" s="367"/>
      <c r="X133" s="323"/>
      <c r="Y133" s="371"/>
      <c r="Z133" s="371"/>
      <c r="AA133" s="371"/>
      <c r="AB133" s="357"/>
      <c r="AC133" s="357"/>
      <c r="AD133" s="373"/>
      <c r="AE133" s="356"/>
      <c r="AF133" s="595"/>
      <c r="AG133" s="367"/>
      <c r="AH133" s="323"/>
      <c r="AI133" s="371"/>
      <c r="AJ133" s="371"/>
      <c r="AK133" s="371"/>
      <c r="AL133" s="357"/>
      <c r="AM133" s="357"/>
      <c r="AN133" s="373"/>
      <c r="AO133" s="356"/>
      <c r="AP133" s="595"/>
      <c r="AQ133" s="367"/>
      <c r="AR133" s="323"/>
      <c r="AS133" s="371"/>
      <c r="AT133" s="371"/>
      <c r="AU133" s="371"/>
      <c r="AV133" s="357"/>
      <c r="AW133" s="357"/>
      <c r="AX133" s="373"/>
      <c r="AY133" s="356"/>
      <c r="AZ133" s="595"/>
      <c r="BA133" s="367"/>
      <c r="BB133" s="323"/>
      <c r="BC133" s="371"/>
      <c r="BD133" s="371"/>
      <c r="BE133" s="371"/>
      <c r="BF133" s="357"/>
      <c r="BG133" s="357"/>
      <c r="BH133" s="373"/>
      <c r="BI133" s="356"/>
      <c r="BJ133" s="595"/>
      <c r="BK133" s="367"/>
      <c r="BL133" s="323"/>
      <c r="BM133" s="371"/>
      <c r="BN133" s="371"/>
      <c r="BO133" s="371"/>
      <c r="BP133" s="357"/>
      <c r="BQ133" s="357"/>
      <c r="BR133" s="373"/>
      <c r="BS133" s="356"/>
      <c r="BT133" s="595"/>
      <c r="BU133" s="367"/>
      <c r="BV133" s="323"/>
      <c r="BW133" s="371"/>
      <c r="BX133" s="371"/>
      <c r="BY133" s="371"/>
      <c r="BZ133" s="357"/>
      <c r="CA133" s="357"/>
      <c r="CB133" s="373"/>
      <c r="CC133" s="356"/>
      <c r="CD133" s="595"/>
    </row>
    <row r="134" spans="1:82" ht="21" x14ac:dyDescent="0.3">
      <c r="A134" s="487"/>
      <c r="B134" s="460"/>
      <c r="C134" s="918"/>
      <c r="D134" s="918"/>
      <c r="E134" s="991"/>
      <c r="F134" s="991"/>
      <c r="G134" s="992"/>
      <c r="H134" s="987"/>
      <c r="I134" s="987"/>
      <c r="J134" s="984"/>
      <c r="K134" s="356"/>
      <c r="L134" s="356"/>
      <c r="M134" s="367"/>
      <c r="N134" s="323"/>
      <c r="O134" s="371"/>
      <c r="P134" s="371"/>
      <c r="Q134" s="371"/>
      <c r="R134" s="357"/>
      <c r="S134" s="357"/>
      <c r="T134" s="373"/>
      <c r="U134" s="356"/>
      <c r="V134" s="595"/>
      <c r="W134" s="367"/>
      <c r="X134" s="323"/>
      <c r="Y134" s="371"/>
      <c r="Z134" s="371"/>
      <c r="AA134" s="371"/>
      <c r="AB134" s="357"/>
      <c r="AC134" s="357"/>
      <c r="AD134" s="373"/>
      <c r="AE134" s="356"/>
      <c r="AF134" s="595"/>
      <c r="AG134" s="367"/>
      <c r="AH134" s="323"/>
      <c r="AI134" s="371"/>
      <c r="AJ134" s="371"/>
      <c r="AK134" s="371"/>
      <c r="AL134" s="357"/>
      <c r="AM134" s="357"/>
      <c r="AN134" s="373"/>
      <c r="AO134" s="356"/>
      <c r="AP134" s="595"/>
      <c r="AQ134" s="367"/>
      <c r="AR134" s="323"/>
      <c r="AS134" s="371"/>
      <c r="AT134" s="371"/>
      <c r="AU134" s="371"/>
      <c r="AV134" s="357"/>
      <c r="AW134" s="357"/>
      <c r="AX134" s="373"/>
      <c r="AY134" s="356"/>
      <c r="AZ134" s="595"/>
      <c r="BA134" s="367"/>
      <c r="BB134" s="323"/>
      <c r="BC134" s="371"/>
      <c r="BD134" s="371"/>
      <c r="BE134" s="371"/>
      <c r="BF134" s="357"/>
      <c r="BG134" s="357"/>
      <c r="BH134" s="373"/>
      <c r="BI134" s="356"/>
      <c r="BJ134" s="595"/>
      <c r="BK134" s="367"/>
      <c r="BL134" s="323"/>
      <c r="BM134" s="371"/>
      <c r="BN134" s="371"/>
      <c r="BO134" s="371"/>
      <c r="BP134" s="357"/>
      <c r="BQ134" s="357"/>
      <c r="BR134" s="373"/>
      <c r="BS134" s="356"/>
      <c r="BT134" s="595"/>
      <c r="BU134" s="367"/>
      <c r="BV134" s="323"/>
      <c r="BW134" s="371"/>
      <c r="BX134" s="371"/>
      <c r="BY134" s="371"/>
      <c r="BZ134" s="357"/>
      <c r="CA134" s="357"/>
      <c r="CB134" s="373"/>
      <c r="CC134" s="356"/>
      <c r="CD134" s="595"/>
    </row>
    <row r="135" spans="1:82" ht="18" hidden="1" customHeight="1" x14ac:dyDescent="0.3">
      <c r="A135" s="487"/>
      <c r="B135" s="504"/>
      <c r="C135" s="323"/>
      <c r="D135" s="323"/>
      <c r="E135" s="371"/>
      <c r="F135" s="371"/>
      <c r="G135" s="494"/>
      <c r="H135" s="357"/>
      <c r="I135" s="357"/>
      <c r="J135" s="372"/>
      <c r="K135" s="356"/>
      <c r="L135" s="356"/>
      <c r="M135" s="367"/>
      <c r="N135" s="323"/>
      <c r="O135" s="371"/>
      <c r="P135" s="371"/>
      <c r="Q135" s="371"/>
      <c r="R135" s="357"/>
      <c r="S135" s="357"/>
      <c r="T135" s="373"/>
      <c r="U135" s="356"/>
      <c r="V135" s="595"/>
      <c r="W135" s="367"/>
      <c r="X135" s="323"/>
      <c r="Y135" s="371"/>
      <c r="Z135" s="371"/>
      <c r="AA135" s="371"/>
      <c r="AB135" s="357"/>
      <c r="AC135" s="357"/>
      <c r="AD135" s="373"/>
      <c r="AE135" s="356"/>
      <c r="AF135" s="595"/>
      <c r="AG135" s="367"/>
      <c r="AH135" s="323"/>
      <c r="AI135" s="371"/>
      <c r="AJ135" s="371"/>
      <c r="AK135" s="371"/>
      <c r="AL135" s="357"/>
      <c r="AM135" s="357"/>
      <c r="AN135" s="373"/>
      <c r="AO135" s="356"/>
      <c r="AP135" s="595"/>
      <c r="AQ135" s="367"/>
      <c r="AR135" s="323"/>
      <c r="AS135" s="371"/>
      <c r="AT135" s="371"/>
      <c r="AU135" s="371"/>
      <c r="AV135" s="357"/>
      <c r="AW135" s="357"/>
      <c r="AX135" s="373"/>
      <c r="AY135" s="356"/>
      <c r="AZ135" s="595"/>
      <c r="BA135" s="367"/>
      <c r="BB135" s="323"/>
      <c r="BC135" s="371"/>
      <c r="BD135" s="371"/>
      <c r="BE135" s="371"/>
      <c r="BF135" s="357"/>
      <c r="BG135" s="357"/>
      <c r="BH135" s="373"/>
      <c r="BI135" s="356"/>
      <c r="BJ135" s="595"/>
      <c r="BK135" s="367"/>
      <c r="BL135" s="323"/>
      <c r="BM135" s="371"/>
      <c r="BN135" s="371"/>
      <c r="BO135" s="371"/>
      <c r="BP135" s="357"/>
      <c r="BQ135" s="357"/>
      <c r="BR135" s="373"/>
      <c r="BS135" s="356"/>
      <c r="BT135" s="595"/>
      <c r="BU135" s="367"/>
      <c r="BV135" s="323"/>
      <c r="BW135" s="371"/>
      <c r="BX135" s="371"/>
      <c r="BY135" s="371"/>
      <c r="BZ135" s="357"/>
      <c r="CA135" s="357"/>
      <c r="CB135" s="373"/>
      <c r="CC135" s="356"/>
      <c r="CD135" s="595"/>
    </row>
    <row r="136" spans="1:82" ht="21" x14ac:dyDescent="0.3">
      <c r="A136" s="487"/>
      <c r="B136" s="675" t="s">
        <v>25</v>
      </c>
      <c r="C136" s="323"/>
      <c r="D136" s="323"/>
      <c r="E136" s="360">
        <f>SUM(C133:C136)</f>
        <v>0</v>
      </c>
      <c r="F136" s="360">
        <f>SUM(F133:F135)</f>
        <v>0</v>
      </c>
      <c r="G136" s="498"/>
      <c r="H136" s="355">
        <f>SUM(H133:H135)</f>
        <v>0</v>
      </c>
      <c r="I136" s="355"/>
      <c r="J136" s="368">
        <f>SUM(J133:J135)</f>
        <v>0</v>
      </c>
      <c r="K136" s="356"/>
      <c r="L136" s="356"/>
      <c r="M136" s="367"/>
      <c r="N136" s="323"/>
      <c r="O136" s="360">
        <f>SUM(M133:M136)</f>
        <v>0</v>
      </c>
      <c r="P136" s="360">
        <f>SUM(P133:P135)</f>
        <v>0</v>
      </c>
      <c r="Q136" s="360"/>
      <c r="R136" s="355">
        <f>SUM(R133:R135)</f>
        <v>0</v>
      </c>
      <c r="S136" s="355"/>
      <c r="T136" s="361">
        <f>SUM(T133:T135)</f>
        <v>0</v>
      </c>
      <c r="U136" s="356"/>
      <c r="V136" s="595"/>
      <c r="W136" s="367"/>
      <c r="X136" s="323"/>
      <c r="Y136" s="360">
        <f>SUM(W133:W136)</f>
        <v>0</v>
      </c>
      <c r="Z136" s="360">
        <f>SUM(Z133:Z135)</f>
        <v>0</v>
      </c>
      <c r="AA136" s="360"/>
      <c r="AB136" s="355">
        <f>SUM(AB133:AB135)</f>
        <v>0</v>
      </c>
      <c r="AC136" s="355"/>
      <c r="AD136" s="361">
        <f>SUM(AD133:AD135)</f>
        <v>0</v>
      </c>
      <c r="AE136" s="356"/>
      <c r="AF136" s="595"/>
      <c r="AG136" s="367"/>
      <c r="AH136" s="323"/>
      <c r="AI136" s="360">
        <f>SUM(AG133:AG136)</f>
        <v>0</v>
      </c>
      <c r="AJ136" s="360">
        <f>SUM(AJ133:AJ135)</f>
        <v>0</v>
      </c>
      <c r="AK136" s="360"/>
      <c r="AL136" s="355">
        <f>SUM(AL133:AL135)</f>
        <v>0</v>
      </c>
      <c r="AM136" s="355"/>
      <c r="AN136" s="361">
        <f>SUM(AN133:AN135)</f>
        <v>0</v>
      </c>
      <c r="AO136" s="356"/>
      <c r="AP136" s="595"/>
      <c r="AQ136" s="367"/>
      <c r="AR136" s="323"/>
      <c r="AS136" s="360">
        <f>SUM(AQ133:AQ136)</f>
        <v>0</v>
      </c>
      <c r="AT136" s="360">
        <f>SUM(AT133:AT135)</f>
        <v>0</v>
      </c>
      <c r="AU136" s="360"/>
      <c r="AV136" s="355">
        <f>SUM(AV133:AV135)</f>
        <v>0</v>
      </c>
      <c r="AW136" s="355"/>
      <c r="AX136" s="361">
        <f>SUM(AX133:AX135)</f>
        <v>0</v>
      </c>
      <c r="AY136" s="356"/>
      <c r="AZ136" s="595"/>
      <c r="BA136" s="367"/>
      <c r="BB136" s="323"/>
      <c r="BC136" s="360">
        <f>SUM(BA133:BA136)</f>
        <v>0</v>
      </c>
      <c r="BD136" s="360">
        <f>SUM(BD133:BD135)</f>
        <v>0</v>
      </c>
      <c r="BE136" s="360"/>
      <c r="BF136" s="355">
        <f>SUM(BF133:BF135)</f>
        <v>0</v>
      </c>
      <c r="BG136" s="355"/>
      <c r="BH136" s="361">
        <f>SUM(BH133:BH135)</f>
        <v>0</v>
      </c>
      <c r="BI136" s="356"/>
      <c r="BJ136" s="595"/>
      <c r="BK136" s="367"/>
      <c r="BL136" s="323"/>
      <c r="BM136" s="360">
        <f>SUM(BK133:BK136)</f>
        <v>0</v>
      </c>
      <c r="BN136" s="360">
        <f>SUM(BN133:BN135)</f>
        <v>0</v>
      </c>
      <c r="BO136" s="360"/>
      <c r="BP136" s="355">
        <f>SUM(BP133:BP135)</f>
        <v>0</v>
      </c>
      <c r="BQ136" s="355"/>
      <c r="BR136" s="361">
        <f>SUM(BR133:BR135)</f>
        <v>0</v>
      </c>
      <c r="BS136" s="356"/>
      <c r="BT136" s="595"/>
      <c r="BU136" s="367"/>
      <c r="BV136" s="323"/>
      <c r="BW136" s="360">
        <f>SUM(BU133:BU136)</f>
        <v>0</v>
      </c>
      <c r="BX136" s="360">
        <f>SUM(BX133:BX135)</f>
        <v>0</v>
      </c>
      <c r="BY136" s="360"/>
      <c r="BZ136" s="355">
        <f>SUM(BZ133:BZ135)</f>
        <v>0</v>
      </c>
      <c r="CA136" s="355"/>
      <c r="CB136" s="361">
        <f>SUM(CB133:CB135)</f>
        <v>0</v>
      </c>
      <c r="CC136" s="356"/>
      <c r="CD136" s="595"/>
    </row>
    <row r="137" spans="1:82" ht="45" x14ac:dyDescent="0.3">
      <c r="A137" s="678"/>
      <c r="B137" s="900" t="s">
        <v>20</v>
      </c>
      <c r="C137" s="918"/>
      <c r="D137" s="918"/>
      <c r="E137" s="991"/>
      <c r="F137" s="991"/>
      <c r="G137" s="992"/>
      <c r="H137" s="987"/>
      <c r="I137" s="987"/>
      <c r="J137" s="984"/>
      <c r="K137" s="356"/>
      <c r="L137" s="356"/>
      <c r="M137" s="367"/>
      <c r="N137" s="323"/>
      <c r="O137" s="371"/>
      <c r="P137" s="371"/>
      <c r="Q137" s="371"/>
      <c r="R137" s="357"/>
      <c r="S137" s="357"/>
      <c r="T137" s="373"/>
      <c r="U137" s="356"/>
      <c r="V137" s="595"/>
      <c r="W137" s="367"/>
      <c r="X137" s="323"/>
      <c r="Y137" s="371"/>
      <c r="Z137" s="371"/>
      <c r="AA137" s="371"/>
      <c r="AB137" s="357"/>
      <c r="AC137" s="357"/>
      <c r="AD137" s="373"/>
      <c r="AE137" s="356"/>
      <c r="AF137" s="595"/>
      <c r="AG137" s="367"/>
      <c r="AH137" s="323"/>
      <c r="AI137" s="371"/>
      <c r="AJ137" s="371"/>
      <c r="AK137" s="371"/>
      <c r="AL137" s="357"/>
      <c r="AM137" s="357"/>
      <c r="AN137" s="373"/>
      <c r="AO137" s="356"/>
      <c r="AP137" s="595"/>
      <c r="AQ137" s="367"/>
      <c r="AR137" s="323"/>
      <c r="AS137" s="371"/>
      <c r="AT137" s="371"/>
      <c r="AU137" s="371"/>
      <c r="AV137" s="357"/>
      <c r="AW137" s="357"/>
      <c r="AX137" s="373"/>
      <c r="AY137" s="356"/>
      <c r="AZ137" s="595"/>
      <c r="BA137" s="367"/>
      <c r="BB137" s="323"/>
      <c r="BC137" s="371"/>
      <c r="BD137" s="371"/>
      <c r="BE137" s="371"/>
      <c r="BF137" s="357"/>
      <c r="BG137" s="357"/>
      <c r="BH137" s="373"/>
      <c r="BI137" s="356"/>
      <c r="BJ137" s="595"/>
      <c r="BK137" s="367"/>
      <c r="BL137" s="323"/>
      <c r="BM137" s="371"/>
      <c r="BN137" s="371"/>
      <c r="BO137" s="371"/>
      <c r="BP137" s="357"/>
      <c r="BQ137" s="357"/>
      <c r="BR137" s="373"/>
      <c r="BS137" s="356"/>
      <c r="BT137" s="595"/>
      <c r="BU137" s="367"/>
      <c r="BV137" s="323"/>
      <c r="BW137" s="371"/>
      <c r="BX137" s="371"/>
      <c r="BY137" s="371"/>
      <c r="BZ137" s="357"/>
      <c r="CA137" s="357"/>
      <c r="CB137" s="373"/>
      <c r="CC137" s="356"/>
      <c r="CD137" s="595"/>
    </row>
    <row r="138" spans="1:82" ht="21" x14ac:dyDescent="0.3">
      <c r="A138" s="505"/>
      <c r="B138" s="460"/>
      <c r="C138" s="918"/>
      <c r="D138" s="918"/>
      <c r="E138" s="991"/>
      <c r="F138" s="991"/>
      <c r="G138" s="992"/>
      <c r="H138" s="987"/>
      <c r="I138" s="987"/>
      <c r="J138" s="984"/>
      <c r="K138" s="356"/>
      <c r="L138" s="356"/>
      <c r="M138" s="367"/>
      <c r="N138" s="323"/>
      <c r="O138" s="371"/>
      <c r="P138" s="371"/>
      <c r="Q138" s="371"/>
      <c r="R138" s="357"/>
      <c r="S138" s="357"/>
      <c r="T138" s="373"/>
      <c r="U138" s="356"/>
      <c r="V138" s="595"/>
      <c r="W138" s="367"/>
      <c r="X138" s="323"/>
      <c r="Y138" s="371"/>
      <c r="Z138" s="371"/>
      <c r="AA138" s="371"/>
      <c r="AB138" s="357"/>
      <c r="AC138" s="357"/>
      <c r="AD138" s="373"/>
      <c r="AE138" s="356"/>
      <c r="AF138" s="595"/>
      <c r="AG138" s="367"/>
      <c r="AH138" s="323"/>
      <c r="AI138" s="371"/>
      <c r="AJ138" s="371"/>
      <c r="AK138" s="371"/>
      <c r="AL138" s="357"/>
      <c r="AM138" s="357"/>
      <c r="AN138" s="373"/>
      <c r="AO138" s="356"/>
      <c r="AP138" s="595"/>
      <c r="AQ138" s="367"/>
      <c r="AR138" s="323"/>
      <c r="AS138" s="371"/>
      <c r="AT138" s="371"/>
      <c r="AU138" s="371"/>
      <c r="AV138" s="357"/>
      <c r="AW138" s="357"/>
      <c r="AX138" s="373"/>
      <c r="AY138" s="356"/>
      <c r="AZ138" s="595"/>
      <c r="BA138" s="367"/>
      <c r="BB138" s="323"/>
      <c r="BC138" s="371"/>
      <c r="BD138" s="371"/>
      <c r="BE138" s="371"/>
      <c r="BF138" s="357"/>
      <c r="BG138" s="357"/>
      <c r="BH138" s="373"/>
      <c r="BI138" s="356"/>
      <c r="BJ138" s="595"/>
      <c r="BK138" s="367"/>
      <c r="BL138" s="323"/>
      <c r="BM138" s="371"/>
      <c r="BN138" s="371"/>
      <c r="BO138" s="371"/>
      <c r="BP138" s="357"/>
      <c r="BQ138" s="357"/>
      <c r="BR138" s="373"/>
      <c r="BS138" s="356"/>
      <c r="BT138" s="595"/>
      <c r="BU138" s="367"/>
      <c r="BV138" s="323"/>
      <c r="BW138" s="371"/>
      <c r="BX138" s="371"/>
      <c r="BY138" s="371"/>
      <c r="BZ138" s="357"/>
      <c r="CA138" s="357"/>
      <c r="CB138" s="373"/>
      <c r="CC138" s="356"/>
      <c r="CD138" s="595"/>
    </row>
    <row r="139" spans="1:82" ht="18" hidden="1" customHeight="1" x14ac:dyDescent="0.3">
      <c r="A139" s="505"/>
      <c r="B139" s="506"/>
      <c r="C139" s="323"/>
      <c r="D139" s="323"/>
      <c r="E139" s="371"/>
      <c r="F139" s="371"/>
      <c r="G139" s="494"/>
      <c r="H139" s="357"/>
      <c r="I139" s="357"/>
      <c r="J139" s="372"/>
      <c r="K139" s="356"/>
      <c r="L139" s="356"/>
      <c r="M139" s="367"/>
      <c r="N139" s="323"/>
      <c r="O139" s="371"/>
      <c r="P139" s="371"/>
      <c r="Q139" s="371"/>
      <c r="R139" s="357"/>
      <c r="S139" s="357"/>
      <c r="T139" s="373"/>
      <c r="U139" s="356"/>
      <c r="V139" s="595"/>
      <c r="W139" s="367"/>
      <c r="X139" s="323"/>
      <c r="Y139" s="371"/>
      <c r="Z139" s="371"/>
      <c r="AA139" s="371"/>
      <c r="AB139" s="357"/>
      <c r="AC139" s="357"/>
      <c r="AD139" s="373"/>
      <c r="AE139" s="356"/>
      <c r="AF139" s="595"/>
      <c r="AG139" s="367"/>
      <c r="AH139" s="323"/>
      <c r="AI139" s="371"/>
      <c r="AJ139" s="371"/>
      <c r="AK139" s="371"/>
      <c r="AL139" s="357"/>
      <c r="AM139" s="357"/>
      <c r="AN139" s="373"/>
      <c r="AO139" s="356"/>
      <c r="AP139" s="595"/>
      <c r="AQ139" s="367"/>
      <c r="AR139" s="323"/>
      <c r="AS139" s="371"/>
      <c r="AT139" s="371"/>
      <c r="AU139" s="371"/>
      <c r="AV139" s="357"/>
      <c r="AW139" s="357"/>
      <c r="AX139" s="373"/>
      <c r="AY139" s="356"/>
      <c r="AZ139" s="595"/>
      <c r="BA139" s="367"/>
      <c r="BB139" s="323"/>
      <c r="BC139" s="371"/>
      <c r="BD139" s="371"/>
      <c r="BE139" s="371"/>
      <c r="BF139" s="357"/>
      <c r="BG139" s="357"/>
      <c r="BH139" s="373"/>
      <c r="BI139" s="356"/>
      <c r="BJ139" s="595"/>
      <c r="BK139" s="367"/>
      <c r="BL139" s="323"/>
      <c r="BM139" s="371"/>
      <c r="BN139" s="371"/>
      <c r="BO139" s="371"/>
      <c r="BP139" s="357"/>
      <c r="BQ139" s="357"/>
      <c r="BR139" s="373"/>
      <c r="BS139" s="356"/>
      <c r="BT139" s="595"/>
      <c r="BU139" s="367"/>
      <c r="BV139" s="323"/>
      <c r="BW139" s="371"/>
      <c r="BX139" s="371"/>
      <c r="BY139" s="371"/>
      <c r="BZ139" s="357"/>
      <c r="CA139" s="357"/>
      <c r="CB139" s="373"/>
      <c r="CC139" s="356"/>
      <c r="CD139" s="595"/>
    </row>
    <row r="140" spans="1:82" ht="21" x14ac:dyDescent="0.3">
      <c r="A140" s="507"/>
      <c r="B140" s="671" t="s">
        <v>25</v>
      </c>
      <c r="C140" s="323"/>
      <c r="D140" s="323"/>
      <c r="E140" s="360">
        <f>SUM(C137:C140)</f>
        <v>0</v>
      </c>
      <c r="F140" s="360">
        <f>SUM(F137:F139)</f>
        <v>0</v>
      </c>
      <c r="G140" s="498"/>
      <c r="H140" s="355">
        <f>SUM(H137:H139)</f>
        <v>0</v>
      </c>
      <c r="I140" s="355"/>
      <c r="J140" s="368">
        <f>SUM(J137:J139)</f>
        <v>0</v>
      </c>
      <c r="K140" s="356"/>
      <c r="L140" s="356"/>
      <c r="M140" s="367"/>
      <c r="N140" s="323"/>
      <c r="O140" s="360">
        <f>SUM(M137:M140)</f>
        <v>0</v>
      </c>
      <c r="P140" s="360">
        <f>SUM(P137:P139)</f>
        <v>0</v>
      </c>
      <c r="Q140" s="360"/>
      <c r="R140" s="355">
        <f>SUM(R137:R139)</f>
        <v>0</v>
      </c>
      <c r="S140" s="355"/>
      <c r="T140" s="361">
        <f>SUM(T137:T139)</f>
        <v>0</v>
      </c>
      <c r="U140" s="356"/>
      <c r="V140" s="595"/>
      <c r="W140" s="367"/>
      <c r="X140" s="323"/>
      <c r="Y140" s="360">
        <f>SUM(W137:W140)</f>
        <v>0</v>
      </c>
      <c r="Z140" s="360">
        <f>SUM(Z137:Z139)</f>
        <v>0</v>
      </c>
      <c r="AA140" s="360"/>
      <c r="AB140" s="355">
        <f>SUM(AB137:AB139)</f>
        <v>0</v>
      </c>
      <c r="AC140" s="355"/>
      <c r="AD140" s="361">
        <f>SUM(AD137:AD139)</f>
        <v>0</v>
      </c>
      <c r="AE140" s="356"/>
      <c r="AF140" s="595"/>
      <c r="AG140" s="367"/>
      <c r="AH140" s="323"/>
      <c r="AI140" s="360">
        <f>SUM(AG137:AG140)</f>
        <v>0</v>
      </c>
      <c r="AJ140" s="360">
        <f>SUM(AJ137:AJ139)</f>
        <v>0</v>
      </c>
      <c r="AK140" s="360"/>
      <c r="AL140" s="355">
        <f>SUM(AL137:AL139)</f>
        <v>0</v>
      </c>
      <c r="AM140" s="355"/>
      <c r="AN140" s="361">
        <f>SUM(AN137:AN139)</f>
        <v>0</v>
      </c>
      <c r="AO140" s="356"/>
      <c r="AP140" s="595"/>
      <c r="AQ140" s="367"/>
      <c r="AR140" s="323"/>
      <c r="AS140" s="360">
        <f>SUM(AQ137:AQ140)</f>
        <v>0</v>
      </c>
      <c r="AT140" s="360">
        <f>SUM(AT137:AT139)</f>
        <v>0</v>
      </c>
      <c r="AU140" s="360"/>
      <c r="AV140" s="355">
        <f>SUM(AV137:AV139)</f>
        <v>0</v>
      </c>
      <c r="AW140" s="355"/>
      <c r="AX140" s="361">
        <f>SUM(AX137:AX139)</f>
        <v>0</v>
      </c>
      <c r="AY140" s="356"/>
      <c r="AZ140" s="595"/>
      <c r="BA140" s="367"/>
      <c r="BB140" s="323"/>
      <c r="BC140" s="360">
        <f>SUM(BA137:BA140)</f>
        <v>0</v>
      </c>
      <c r="BD140" s="360">
        <f>SUM(BD137:BD139)</f>
        <v>0</v>
      </c>
      <c r="BE140" s="360"/>
      <c r="BF140" s="355">
        <f>SUM(BF137:BF139)</f>
        <v>0</v>
      </c>
      <c r="BG140" s="355"/>
      <c r="BH140" s="361">
        <f>SUM(BH137:BH139)</f>
        <v>0</v>
      </c>
      <c r="BI140" s="356"/>
      <c r="BJ140" s="595"/>
      <c r="BK140" s="367"/>
      <c r="BL140" s="323"/>
      <c r="BM140" s="360">
        <f>SUM(BK137:BK140)</f>
        <v>0</v>
      </c>
      <c r="BN140" s="360">
        <f>SUM(BN137:BN139)</f>
        <v>0</v>
      </c>
      <c r="BO140" s="360"/>
      <c r="BP140" s="355">
        <f>SUM(BP137:BP139)</f>
        <v>0</v>
      </c>
      <c r="BQ140" s="355"/>
      <c r="BR140" s="361">
        <f>SUM(BR137:BR139)</f>
        <v>0</v>
      </c>
      <c r="BS140" s="356"/>
      <c r="BT140" s="595"/>
      <c r="BU140" s="367"/>
      <c r="BV140" s="323"/>
      <c r="BW140" s="360">
        <f>SUM(BU137:BU140)</f>
        <v>0</v>
      </c>
      <c r="BX140" s="360">
        <f>SUM(BX137:BX139)</f>
        <v>0</v>
      </c>
      <c r="BY140" s="360"/>
      <c r="BZ140" s="355">
        <f>SUM(BZ137:BZ139)</f>
        <v>0</v>
      </c>
      <c r="CA140" s="355"/>
      <c r="CB140" s="361">
        <f>SUM(CB137:CB139)</f>
        <v>0</v>
      </c>
      <c r="CC140" s="356"/>
      <c r="CD140" s="595"/>
    </row>
    <row r="141" spans="1:82" ht="45" x14ac:dyDescent="0.3">
      <c r="A141" s="658"/>
      <c r="B141" s="900" t="s">
        <v>20</v>
      </c>
      <c r="C141" s="918"/>
      <c r="D141" s="918"/>
      <c r="E141" s="991"/>
      <c r="F141" s="991"/>
      <c r="G141" s="992"/>
      <c r="H141" s="987"/>
      <c r="I141" s="987"/>
      <c r="J141" s="984"/>
      <c r="K141" s="356"/>
      <c r="L141" s="356"/>
      <c r="M141" s="367"/>
      <c r="N141" s="323"/>
      <c r="O141" s="371"/>
      <c r="P141" s="371"/>
      <c r="Q141" s="371"/>
      <c r="R141" s="357"/>
      <c r="S141" s="357"/>
      <c r="T141" s="373"/>
      <c r="U141" s="356"/>
      <c r="V141" s="595"/>
      <c r="W141" s="367"/>
      <c r="X141" s="323"/>
      <c r="Y141" s="371"/>
      <c r="Z141" s="371"/>
      <c r="AA141" s="371"/>
      <c r="AB141" s="357"/>
      <c r="AC141" s="357"/>
      <c r="AD141" s="373"/>
      <c r="AE141" s="356"/>
      <c r="AF141" s="595"/>
      <c r="AG141" s="367"/>
      <c r="AH141" s="323"/>
      <c r="AI141" s="371"/>
      <c r="AJ141" s="371"/>
      <c r="AK141" s="371"/>
      <c r="AL141" s="357"/>
      <c r="AM141" s="357"/>
      <c r="AN141" s="373"/>
      <c r="AO141" s="356"/>
      <c r="AP141" s="595"/>
      <c r="AQ141" s="367"/>
      <c r="AR141" s="323"/>
      <c r="AS141" s="371"/>
      <c r="AT141" s="371"/>
      <c r="AU141" s="371"/>
      <c r="AV141" s="357"/>
      <c r="AW141" s="357"/>
      <c r="AX141" s="373"/>
      <c r="AY141" s="356"/>
      <c r="AZ141" s="595"/>
      <c r="BA141" s="367"/>
      <c r="BB141" s="323"/>
      <c r="BC141" s="371"/>
      <c r="BD141" s="371"/>
      <c r="BE141" s="371"/>
      <c r="BF141" s="357"/>
      <c r="BG141" s="357"/>
      <c r="BH141" s="373"/>
      <c r="BI141" s="356"/>
      <c r="BJ141" s="595"/>
      <c r="BK141" s="367"/>
      <c r="BL141" s="323"/>
      <c r="BM141" s="371"/>
      <c r="BN141" s="371"/>
      <c r="BO141" s="371"/>
      <c r="BP141" s="357"/>
      <c r="BQ141" s="357"/>
      <c r="BR141" s="373"/>
      <c r="BS141" s="356"/>
      <c r="BT141" s="595"/>
      <c r="BU141" s="367"/>
      <c r="BV141" s="323"/>
      <c r="BW141" s="371"/>
      <c r="BX141" s="371"/>
      <c r="BY141" s="371"/>
      <c r="BZ141" s="357"/>
      <c r="CA141" s="357"/>
      <c r="CB141" s="373"/>
      <c r="CC141" s="356"/>
      <c r="CD141" s="595"/>
    </row>
    <row r="142" spans="1:82" ht="21" x14ac:dyDescent="0.3">
      <c r="A142" s="487"/>
      <c r="B142" s="460"/>
      <c r="C142" s="918"/>
      <c r="D142" s="918"/>
      <c r="E142" s="991"/>
      <c r="F142" s="991"/>
      <c r="G142" s="992"/>
      <c r="H142" s="987"/>
      <c r="I142" s="987"/>
      <c r="J142" s="984"/>
      <c r="K142" s="356"/>
      <c r="L142" s="356"/>
      <c r="M142" s="367"/>
      <c r="N142" s="323"/>
      <c r="O142" s="371"/>
      <c r="P142" s="371"/>
      <c r="Q142" s="371"/>
      <c r="R142" s="357"/>
      <c r="S142" s="357"/>
      <c r="T142" s="373"/>
      <c r="U142" s="356"/>
      <c r="V142" s="595"/>
      <c r="W142" s="367"/>
      <c r="X142" s="323"/>
      <c r="Y142" s="371"/>
      <c r="Z142" s="371"/>
      <c r="AA142" s="371"/>
      <c r="AB142" s="357"/>
      <c r="AC142" s="357"/>
      <c r="AD142" s="373"/>
      <c r="AE142" s="356"/>
      <c r="AF142" s="595"/>
      <c r="AG142" s="367"/>
      <c r="AH142" s="323"/>
      <c r="AI142" s="371"/>
      <c r="AJ142" s="371"/>
      <c r="AK142" s="371"/>
      <c r="AL142" s="357"/>
      <c r="AM142" s="357"/>
      <c r="AN142" s="373"/>
      <c r="AO142" s="356"/>
      <c r="AP142" s="595"/>
      <c r="AQ142" s="367"/>
      <c r="AR142" s="323"/>
      <c r="AS142" s="371"/>
      <c r="AT142" s="371"/>
      <c r="AU142" s="371"/>
      <c r="AV142" s="357"/>
      <c r="AW142" s="357"/>
      <c r="AX142" s="373"/>
      <c r="AY142" s="356"/>
      <c r="AZ142" s="595"/>
      <c r="BA142" s="367"/>
      <c r="BB142" s="323"/>
      <c r="BC142" s="371"/>
      <c r="BD142" s="371"/>
      <c r="BE142" s="371"/>
      <c r="BF142" s="357"/>
      <c r="BG142" s="357"/>
      <c r="BH142" s="373"/>
      <c r="BI142" s="356"/>
      <c r="BJ142" s="595"/>
      <c r="BK142" s="367"/>
      <c r="BL142" s="323"/>
      <c r="BM142" s="371"/>
      <c r="BN142" s="371"/>
      <c r="BO142" s="371"/>
      <c r="BP142" s="357"/>
      <c r="BQ142" s="357"/>
      <c r="BR142" s="373"/>
      <c r="BS142" s="356"/>
      <c r="BT142" s="595"/>
      <c r="BU142" s="367"/>
      <c r="BV142" s="323"/>
      <c r="BW142" s="371"/>
      <c r="BX142" s="371"/>
      <c r="BY142" s="371"/>
      <c r="BZ142" s="357"/>
      <c r="CA142" s="357"/>
      <c r="CB142" s="373"/>
      <c r="CC142" s="356"/>
      <c r="CD142" s="595"/>
    </row>
    <row r="143" spans="1:82" ht="18" hidden="1" customHeight="1" x14ac:dyDescent="0.3">
      <c r="A143" s="487"/>
      <c r="B143" s="499"/>
      <c r="C143" s="323"/>
      <c r="D143" s="323"/>
      <c r="E143" s="371"/>
      <c r="F143" s="371"/>
      <c r="G143" s="494"/>
      <c r="H143" s="357"/>
      <c r="I143" s="357"/>
      <c r="J143" s="372"/>
      <c r="K143" s="356"/>
      <c r="L143" s="356"/>
      <c r="M143" s="367"/>
      <c r="N143" s="323"/>
      <c r="O143" s="371"/>
      <c r="P143" s="371"/>
      <c r="Q143" s="371"/>
      <c r="R143" s="357"/>
      <c r="S143" s="357"/>
      <c r="T143" s="373"/>
      <c r="U143" s="356"/>
      <c r="V143" s="595"/>
      <c r="W143" s="367"/>
      <c r="X143" s="323"/>
      <c r="Y143" s="371"/>
      <c r="Z143" s="371"/>
      <c r="AA143" s="371"/>
      <c r="AB143" s="357"/>
      <c r="AC143" s="357"/>
      <c r="AD143" s="373"/>
      <c r="AE143" s="356"/>
      <c r="AF143" s="595"/>
      <c r="AG143" s="367"/>
      <c r="AH143" s="323"/>
      <c r="AI143" s="371"/>
      <c r="AJ143" s="371"/>
      <c r="AK143" s="371"/>
      <c r="AL143" s="357"/>
      <c r="AM143" s="357"/>
      <c r="AN143" s="373"/>
      <c r="AO143" s="356"/>
      <c r="AP143" s="595"/>
      <c r="AQ143" s="367"/>
      <c r="AR143" s="323"/>
      <c r="AS143" s="371"/>
      <c r="AT143" s="371"/>
      <c r="AU143" s="371"/>
      <c r="AV143" s="357"/>
      <c r="AW143" s="357"/>
      <c r="AX143" s="373"/>
      <c r="AY143" s="356"/>
      <c r="AZ143" s="595"/>
      <c r="BA143" s="367"/>
      <c r="BB143" s="323"/>
      <c r="BC143" s="371"/>
      <c r="BD143" s="371"/>
      <c r="BE143" s="371"/>
      <c r="BF143" s="357"/>
      <c r="BG143" s="357"/>
      <c r="BH143" s="373"/>
      <c r="BI143" s="356"/>
      <c r="BJ143" s="595"/>
      <c r="BK143" s="367"/>
      <c r="BL143" s="323"/>
      <c r="BM143" s="371"/>
      <c r="BN143" s="371"/>
      <c r="BO143" s="371"/>
      <c r="BP143" s="357"/>
      <c r="BQ143" s="357"/>
      <c r="BR143" s="373"/>
      <c r="BS143" s="356"/>
      <c r="BT143" s="595"/>
      <c r="BU143" s="367"/>
      <c r="BV143" s="323"/>
      <c r="BW143" s="371"/>
      <c r="BX143" s="371"/>
      <c r="BY143" s="371"/>
      <c r="BZ143" s="357"/>
      <c r="CA143" s="357"/>
      <c r="CB143" s="373"/>
      <c r="CC143" s="356"/>
      <c r="CD143" s="595"/>
    </row>
    <row r="144" spans="1:82" ht="21" x14ac:dyDescent="0.3">
      <c r="A144" s="484"/>
      <c r="B144" s="677" t="s">
        <v>25</v>
      </c>
      <c r="C144" s="323"/>
      <c r="D144" s="323"/>
      <c r="E144" s="360">
        <f>SUM(C141:C144)</f>
        <v>0</v>
      </c>
      <c r="F144" s="360">
        <f>SUM(F141:F143)</f>
        <v>0</v>
      </c>
      <c r="G144" s="498"/>
      <c r="H144" s="355">
        <f>SUM(H141:H143)</f>
        <v>0</v>
      </c>
      <c r="I144" s="355"/>
      <c r="J144" s="368">
        <f>SUM(J141:J143)</f>
        <v>0</v>
      </c>
      <c r="K144" s="356"/>
      <c r="L144" s="356"/>
      <c r="M144" s="367"/>
      <c r="N144" s="323"/>
      <c r="O144" s="360">
        <f>SUM(M141:M144)</f>
        <v>0</v>
      </c>
      <c r="P144" s="360">
        <f>SUM(P141:P143)</f>
        <v>0</v>
      </c>
      <c r="Q144" s="360"/>
      <c r="R144" s="355">
        <f>SUM(R141:R143)</f>
        <v>0</v>
      </c>
      <c r="S144" s="355"/>
      <c r="T144" s="361">
        <f>SUM(T141:T143)</f>
        <v>0</v>
      </c>
      <c r="U144" s="356"/>
      <c r="V144" s="595"/>
      <c r="W144" s="367"/>
      <c r="X144" s="323"/>
      <c r="Y144" s="360">
        <f>SUM(W141:W144)</f>
        <v>0</v>
      </c>
      <c r="Z144" s="360">
        <f>SUM(Z141:Z143)</f>
        <v>0</v>
      </c>
      <c r="AA144" s="360"/>
      <c r="AB144" s="355">
        <f>SUM(AB141:AB143)</f>
        <v>0</v>
      </c>
      <c r="AC144" s="355"/>
      <c r="AD144" s="361">
        <f>SUM(AD141:AD143)</f>
        <v>0</v>
      </c>
      <c r="AE144" s="356"/>
      <c r="AF144" s="595"/>
      <c r="AG144" s="367"/>
      <c r="AH144" s="323"/>
      <c r="AI144" s="360">
        <f>SUM(AG141:AG144)</f>
        <v>0</v>
      </c>
      <c r="AJ144" s="360">
        <f>SUM(AJ141:AJ143)</f>
        <v>0</v>
      </c>
      <c r="AK144" s="360"/>
      <c r="AL144" s="355">
        <f>SUM(AL141:AL143)</f>
        <v>0</v>
      </c>
      <c r="AM144" s="355"/>
      <c r="AN144" s="361">
        <f>SUM(AN141:AN143)</f>
        <v>0</v>
      </c>
      <c r="AO144" s="356"/>
      <c r="AP144" s="595"/>
      <c r="AQ144" s="367"/>
      <c r="AR144" s="323"/>
      <c r="AS144" s="360">
        <f>SUM(AQ141:AQ144)</f>
        <v>0</v>
      </c>
      <c r="AT144" s="360">
        <f>SUM(AT141:AT143)</f>
        <v>0</v>
      </c>
      <c r="AU144" s="360"/>
      <c r="AV144" s="355">
        <f>SUM(AV141:AV143)</f>
        <v>0</v>
      </c>
      <c r="AW144" s="355"/>
      <c r="AX144" s="361">
        <f>SUM(AX141:AX143)</f>
        <v>0</v>
      </c>
      <c r="AY144" s="356"/>
      <c r="AZ144" s="595"/>
      <c r="BA144" s="367"/>
      <c r="BB144" s="323"/>
      <c r="BC144" s="360">
        <f>SUM(BA141:BA144)</f>
        <v>0</v>
      </c>
      <c r="BD144" s="360">
        <f>SUM(BD141:BD143)</f>
        <v>0</v>
      </c>
      <c r="BE144" s="360"/>
      <c r="BF144" s="355">
        <f>SUM(BF141:BF143)</f>
        <v>0</v>
      </c>
      <c r="BG144" s="355"/>
      <c r="BH144" s="361">
        <f>SUM(BH141:BH143)</f>
        <v>0</v>
      </c>
      <c r="BI144" s="356"/>
      <c r="BJ144" s="595"/>
      <c r="BK144" s="367"/>
      <c r="BL144" s="323"/>
      <c r="BM144" s="360">
        <f>SUM(BK141:BK144)</f>
        <v>0</v>
      </c>
      <c r="BN144" s="360">
        <f>SUM(BN141:BN143)</f>
        <v>0</v>
      </c>
      <c r="BO144" s="360"/>
      <c r="BP144" s="355">
        <f>SUM(BP141:BP143)</f>
        <v>0</v>
      </c>
      <c r="BQ144" s="355"/>
      <c r="BR144" s="361">
        <f>SUM(BR141:BR143)</f>
        <v>0</v>
      </c>
      <c r="BS144" s="356"/>
      <c r="BT144" s="595"/>
      <c r="BU144" s="367"/>
      <c r="BV144" s="323"/>
      <c r="BW144" s="360">
        <f>SUM(BU141:BU144)</f>
        <v>0</v>
      </c>
      <c r="BX144" s="360">
        <f>SUM(BX141:BX143)</f>
        <v>0</v>
      </c>
      <c r="BY144" s="360"/>
      <c r="BZ144" s="355">
        <f>SUM(BZ141:BZ143)</f>
        <v>0</v>
      </c>
      <c r="CA144" s="355"/>
      <c r="CB144" s="361">
        <f>SUM(CB141:CB143)</f>
        <v>0</v>
      </c>
      <c r="CC144" s="356"/>
      <c r="CD144" s="595"/>
    </row>
    <row r="145" spans="1:82" ht="45" x14ac:dyDescent="0.3">
      <c r="A145" s="679"/>
      <c r="B145" s="900" t="s">
        <v>20</v>
      </c>
      <c r="C145" s="918"/>
      <c r="D145" s="918"/>
      <c r="E145" s="991"/>
      <c r="F145" s="991"/>
      <c r="G145" s="992"/>
      <c r="H145" s="987"/>
      <c r="I145" s="987"/>
      <c r="J145" s="984"/>
      <c r="K145" s="356"/>
      <c r="L145" s="356"/>
      <c r="M145" s="367"/>
      <c r="N145" s="323"/>
      <c r="O145" s="371"/>
      <c r="P145" s="371"/>
      <c r="Q145" s="371"/>
      <c r="R145" s="357"/>
      <c r="S145" s="357"/>
      <c r="T145" s="373"/>
      <c r="U145" s="356"/>
      <c r="V145" s="595"/>
      <c r="W145" s="367"/>
      <c r="X145" s="323"/>
      <c r="Y145" s="371"/>
      <c r="Z145" s="371"/>
      <c r="AA145" s="371"/>
      <c r="AB145" s="357"/>
      <c r="AC145" s="357"/>
      <c r="AD145" s="373"/>
      <c r="AE145" s="356"/>
      <c r="AF145" s="595"/>
      <c r="AG145" s="367"/>
      <c r="AH145" s="323"/>
      <c r="AI145" s="371"/>
      <c r="AJ145" s="371"/>
      <c r="AK145" s="371"/>
      <c r="AL145" s="357"/>
      <c r="AM145" s="357"/>
      <c r="AN145" s="373"/>
      <c r="AO145" s="356"/>
      <c r="AP145" s="595"/>
      <c r="AQ145" s="367"/>
      <c r="AR145" s="323"/>
      <c r="AS145" s="371"/>
      <c r="AT145" s="371"/>
      <c r="AU145" s="371"/>
      <c r="AV145" s="357"/>
      <c r="AW145" s="357"/>
      <c r="AX145" s="373"/>
      <c r="AY145" s="356"/>
      <c r="AZ145" s="595"/>
      <c r="BA145" s="367"/>
      <c r="BB145" s="323"/>
      <c r="BC145" s="371"/>
      <c r="BD145" s="371"/>
      <c r="BE145" s="371"/>
      <c r="BF145" s="357"/>
      <c r="BG145" s="357"/>
      <c r="BH145" s="373"/>
      <c r="BI145" s="356"/>
      <c r="BJ145" s="595"/>
      <c r="BK145" s="367"/>
      <c r="BL145" s="323"/>
      <c r="BM145" s="371"/>
      <c r="BN145" s="371"/>
      <c r="BO145" s="371"/>
      <c r="BP145" s="357"/>
      <c r="BQ145" s="357"/>
      <c r="BR145" s="373"/>
      <c r="BS145" s="356"/>
      <c r="BT145" s="595"/>
      <c r="BU145" s="367"/>
      <c r="BV145" s="323"/>
      <c r="BW145" s="371"/>
      <c r="BX145" s="371"/>
      <c r="BY145" s="371"/>
      <c r="BZ145" s="357"/>
      <c r="CA145" s="357"/>
      <c r="CB145" s="373"/>
      <c r="CC145" s="356"/>
      <c r="CD145" s="595"/>
    </row>
    <row r="146" spans="1:82" ht="21" x14ac:dyDescent="0.3">
      <c r="A146" s="680"/>
      <c r="B146" s="460"/>
      <c r="C146" s="918"/>
      <c r="D146" s="918"/>
      <c r="E146" s="991"/>
      <c r="F146" s="991"/>
      <c r="G146" s="992"/>
      <c r="H146" s="987"/>
      <c r="I146" s="987"/>
      <c r="J146" s="984"/>
      <c r="K146" s="356"/>
      <c r="L146" s="356"/>
      <c r="M146" s="367"/>
      <c r="N146" s="323"/>
      <c r="O146" s="371"/>
      <c r="P146" s="371"/>
      <c r="Q146" s="371"/>
      <c r="R146" s="357"/>
      <c r="S146" s="357"/>
      <c r="T146" s="373"/>
      <c r="U146" s="356"/>
      <c r="V146" s="595"/>
      <c r="W146" s="367"/>
      <c r="X146" s="323"/>
      <c r="Y146" s="371"/>
      <c r="Z146" s="371"/>
      <c r="AA146" s="371"/>
      <c r="AB146" s="357"/>
      <c r="AC146" s="357"/>
      <c r="AD146" s="373"/>
      <c r="AE146" s="356"/>
      <c r="AF146" s="595"/>
      <c r="AG146" s="367"/>
      <c r="AH146" s="323"/>
      <c r="AI146" s="371"/>
      <c r="AJ146" s="371"/>
      <c r="AK146" s="371"/>
      <c r="AL146" s="357"/>
      <c r="AM146" s="357"/>
      <c r="AN146" s="373"/>
      <c r="AO146" s="356"/>
      <c r="AP146" s="595"/>
      <c r="AQ146" s="367"/>
      <c r="AR146" s="323"/>
      <c r="AS146" s="371"/>
      <c r="AT146" s="371"/>
      <c r="AU146" s="371"/>
      <c r="AV146" s="357"/>
      <c r="AW146" s="357"/>
      <c r="AX146" s="373"/>
      <c r="AY146" s="356"/>
      <c r="AZ146" s="595"/>
      <c r="BA146" s="367"/>
      <c r="BB146" s="323"/>
      <c r="BC146" s="371"/>
      <c r="BD146" s="371"/>
      <c r="BE146" s="371"/>
      <c r="BF146" s="357"/>
      <c r="BG146" s="357"/>
      <c r="BH146" s="373"/>
      <c r="BI146" s="356"/>
      <c r="BJ146" s="595"/>
      <c r="BK146" s="367"/>
      <c r="BL146" s="323"/>
      <c r="BM146" s="371"/>
      <c r="BN146" s="371"/>
      <c r="BO146" s="371"/>
      <c r="BP146" s="357"/>
      <c r="BQ146" s="357"/>
      <c r="BR146" s="373"/>
      <c r="BS146" s="356"/>
      <c r="BT146" s="595"/>
      <c r="BU146" s="367"/>
      <c r="BV146" s="323"/>
      <c r="BW146" s="371"/>
      <c r="BX146" s="371"/>
      <c r="BY146" s="371"/>
      <c r="BZ146" s="357"/>
      <c r="CA146" s="357"/>
      <c r="CB146" s="373"/>
      <c r="CC146" s="356"/>
      <c r="CD146" s="595"/>
    </row>
    <row r="147" spans="1:82" ht="18" hidden="1" customHeight="1" x14ac:dyDescent="0.3">
      <c r="A147" s="680"/>
      <c r="B147" s="506"/>
      <c r="C147" s="323"/>
      <c r="D147" s="323"/>
      <c r="E147" s="371"/>
      <c r="F147" s="371"/>
      <c r="G147" s="494"/>
      <c r="H147" s="357"/>
      <c r="I147" s="357"/>
      <c r="J147" s="372"/>
      <c r="K147" s="356"/>
      <c r="L147" s="356"/>
      <c r="M147" s="367"/>
      <c r="N147" s="323"/>
      <c r="O147" s="371"/>
      <c r="P147" s="371"/>
      <c r="Q147" s="371"/>
      <c r="R147" s="357"/>
      <c r="S147" s="357"/>
      <c r="T147" s="373"/>
      <c r="U147" s="356"/>
      <c r="V147" s="595"/>
      <c r="W147" s="367"/>
      <c r="X147" s="323"/>
      <c r="Y147" s="371"/>
      <c r="Z147" s="371"/>
      <c r="AA147" s="371"/>
      <c r="AB147" s="357"/>
      <c r="AC147" s="357"/>
      <c r="AD147" s="373"/>
      <c r="AE147" s="356"/>
      <c r="AF147" s="595"/>
      <c r="AG147" s="367"/>
      <c r="AH147" s="323"/>
      <c r="AI147" s="371"/>
      <c r="AJ147" s="371"/>
      <c r="AK147" s="371"/>
      <c r="AL147" s="357"/>
      <c r="AM147" s="357"/>
      <c r="AN147" s="373"/>
      <c r="AO147" s="356"/>
      <c r="AP147" s="595"/>
      <c r="AQ147" s="367"/>
      <c r="AR147" s="323"/>
      <c r="AS147" s="371"/>
      <c r="AT147" s="371"/>
      <c r="AU147" s="371"/>
      <c r="AV147" s="357"/>
      <c r="AW147" s="357"/>
      <c r="AX147" s="373"/>
      <c r="AY147" s="356"/>
      <c r="AZ147" s="595"/>
      <c r="BA147" s="367"/>
      <c r="BB147" s="323"/>
      <c r="BC147" s="371"/>
      <c r="BD147" s="371"/>
      <c r="BE147" s="371"/>
      <c r="BF147" s="357"/>
      <c r="BG147" s="357"/>
      <c r="BH147" s="373"/>
      <c r="BI147" s="356"/>
      <c r="BJ147" s="595"/>
      <c r="BK147" s="367"/>
      <c r="BL147" s="323"/>
      <c r="BM147" s="371"/>
      <c r="BN147" s="371"/>
      <c r="BO147" s="371"/>
      <c r="BP147" s="357"/>
      <c r="BQ147" s="357"/>
      <c r="BR147" s="373"/>
      <c r="BS147" s="356"/>
      <c r="BT147" s="595"/>
      <c r="BU147" s="367"/>
      <c r="BV147" s="323"/>
      <c r="BW147" s="371"/>
      <c r="BX147" s="371"/>
      <c r="BY147" s="371"/>
      <c r="BZ147" s="357"/>
      <c r="CA147" s="357"/>
      <c r="CB147" s="373"/>
      <c r="CC147" s="356"/>
      <c r="CD147" s="595"/>
    </row>
    <row r="148" spans="1:82" ht="21" x14ac:dyDescent="0.3">
      <c r="A148" s="884"/>
      <c r="B148" s="675" t="s">
        <v>25</v>
      </c>
      <c r="C148" s="323"/>
      <c r="D148" s="323"/>
      <c r="E148" s="360">
        <f>SUM(C145:C148)</f>
        <v>0</v>
      </c>
      <c r="F148" s="360">
        <f>SUM(F145:F147)</f>
        <v>0</v>
      </c>
      <c r="G148" s="498"/>
      <c r="H148" s="355">
        <f>SUM(H145:H147)</f>
        <v>0</v>
      </c>
      <c r="I148" s="355"/>
      <c r="J148" s="368">
        <f>SUM(J145:J147)</f>
        <v>0</v>
      </c>
      <c r="K148" s="356"/>
      <c r="L148" s="356"/>
      <c r="M148" s="367"/>
      <c r="N148" s="323"/>
      <c r="O148" s="360">
        <f>SUM(M145:M148)</f>
        <v>0</v>
      </c>
      <c r="P148" s="360">
        <f>SUM(P145:P147)</f>
        <v>0</v>
      </c>
      <c r="Q148" s="360"/>
      <c r="R148" s="355">
        <f>SUM(R145:R147)</f>
        <v>0</v>
      </c>
      <c r="S148" s="355"/>
      <c r="T148" s="361">
        <f>SUM(T145:T147)</f>
        <v>0</v>
      </c>
      <c r="U148" s="356"/>
      <c r="V148" s="595"/>
      <c r="W148" s="367"/>
      <c r="X148" s="323"/>
      <c r="Y148" s="360">
        <f>SUM(W145:W148)</f>
        <v>0</v>
      </c>
      <c r="Z148" s="360">
        <f>SUM(Z145:Z147)</f>
        <v>0</v>
      </c>
      <c r="AA148" s="360"/>
      <c r="AB148" s="355">
        <f>SUM(AB145:AB147)</f>
        <v>0</v>
      </c>
      <c r="AC148" s="355"/>
      <c r="AD148" s="361">
        <f>SUM(AD145:AD147)</f>
        <v>0</v>
      </c>
      <c r="AE148" s="356"/>
      <c r="AF148" s="595"/>
      <c r="AG148" s="367"/>
      <c r="AH148" s="323"/>
      <c r="AI148" s="360">
        <f>SUM(AG145:AG148)</f>
        <v>0</v>
      </c>
      <c r="AJ148" s="360">
        <f>SUM(AJ145:AJ147)</f>
        <v>0</v>
      </c>
      <c r="AK148" s="360"/>
      <c r="AL148" s="355">
        <f>SUM(AL145:AL147)</f>
        <v>0</v>
      </c>
      <c r="AM148" s="355"/>
      <c r="AN148" s="361">
        <f>SUM(AN145:AN147)</f>
        <v>0</v>
      </c>
      <c r="AO148" s="356"/>
      <c r="AP148" s="595"/>
      <c r="AQ148" s="367"/>
      <c r="AR148" s="323"/>
      <c r="AS148" s="360">
        <f>SUM(AQ145:AQ148)</f>
        <v>0</v>
      </c>
      <c r="AT148" s="360">
        <f>SUM(AT145:AT147)</f>
        <v>0</v>
      </c>
      <c r="AU148" s="360"/>
      <c r="AV148" s="355">
        <f>SUM(AV145:AV147)</f>
        <v>0</v>
      </c>
      <c r="AW148" s="355"/>
      <c r="AX148" s="361">
        <f>SUM(AX145:AX147)</f>
        <v>0</v>
      </c>
      <c r="AY148" s="356"/>
      <c r="AZ148" s="595"/>
      <c r="BA148" s="367"/>
      <c r="BB148" s="323"/>
      <c r="BC148" s="360">
        <f>SUM(BA145:BA148)</f>
        <v>0</v>
      </c>
      <c r="BD148" s="360">
        <f>SUM(BD145:BD147)</f>
        <v>0</v>
      </c>
      <c r="BE148" s="360"/>
      <c r="BF148" s="355">
        <f>SUM(BF145:BF147)</f>
        <v>0</v>
      </c>
      <c r="BG148" s="355"/>
      <c r="BH148" s="361">
        <f>SUM(BH145:BH147)</f>
        <v>0</v>
      </c>
      <c r="BI148" s="356"/>
      <c r="BJ148" s="595"/>
      <c r="BK148" s="367"/>
      <c r="BL148" s="323"/>
      <c r="BM148" s="360">
        <f>SUM(BK145:BK148)</f>
        <v>0</v>
      </c>
      <c r="BN148" s="360">
        <f>SUM(BN145:BN147)</f>
        <v>0</v>
      </c>
      <c r="BO148" s="360"/>
      <c r="BP148" s="355">
        <f>SUM(BP145:BP147)</f>
        <v>0</v>
      </c>
      <c r="BQ148" s="355"/>
      <c r="BR148" s="361">
        <f>SUM(BR145:BR147)</f>
        <v>0</v>
      </c>
      <c r="BS148" s="356"/>
      <c r="BT148" s="595"/>
      <c r="BU148" s="367"/>
      <c r="BV148" s="323"/>
      <c r="BW148" s="360">
        <f>SUM(BU145:BU148)</f>
        <v>0</v>
      </c>
      <c r="BX148" s="360">
        <f>SUM(BX145:BX147)</f>
        <v>0</v>
      </c>
      <c r="BY148" s="360"/>
      <c r="BZ148" s="355">
        <f>SUM(BZ145:BZ147)</f>
        <v>0</v>
      </c>
      <c r="CA148" s="355"/>
      <c r="CB148" s="361">
        <f>SUM(CB145:CB147)</f>
        <v>0</v>
      </c>
      <c r="CC148" s="356"/>
      <c r="CD148" s="595"/>
    </row>
    <row r="149" spans="1:82" ht="0.95" customHeight="1" thickBot="1" x14ac:dyDescent="0.35">
      <c r="A149" s="681"/>
      <c r="B149" s="885"/>
      <c r="C149" s="323"/>
      <c r="D149" s="323"/>
      <c r="E149" s="371"/>
      <c r="F149" s="371"/>
      <c r="G149" s="371"/>
      <c r="H149" s="379"/>
      <c r="I149" s="357"/>
      <c r="J149" s="373"/>
      <c r="K149" s="356"/>
      <c r="L149" s="356"/>
      <c r="M149" s="367"/>
      <c r="N149" s="323"/>
      <c r="O149" s="371"/>
      <c r="P149" s="371"/>
      <c r="Q149" s="371"/>
      <c r="R149" s="379"/>
      <c r="S149" s="357"/>
      <c r="T149" s="373"/>
      <c r="U149" s="356"/>
      <c r="V149" s="595"/>
      <c r="W149" s="367"/>
      <c r="X149" s="323"/>
      <c r="Y149" s="371"/>
      <c r="Z149" s="371"/>
      <c r="AA149" s="371"/>
      <c r="AB149" s="379"/>
      <c r="AC149" s="357"/>
      <c r="AD149" s="373"/>
      <c r="AE149" s="356"/>
      <c r="AF149" s="595"/>
      <c r="AG149" s="367"/>
      <c r="AH149" s="323"/>
      <c r="AI149" s="371"/>
      <c r="AJ149" s="371"/>
      <c r="AK149" s="371"/>
      <c r="AL149" s="379"/>
      <c r="AM149" s="357"/>
      <c r="AN149" s="373"/>
      <c r="AO149" s="356"/>
      <c r="AP149" s="595"/>
      <c r="AQ149" s="367"/>
      <c r="AR149" s="323"/>
      <c r="AS149" s="371"/>
      <c r="AT149" s="371"/>
      <c r="AU149" s="371"/>
      <c r="AV149" s="379"/>
      <c r="AW149" s="357"/>
      <c r="AX149" s="373"/>
      <c r="AY149" s="356"/>
      <c r="AZ149" s="595"/>
      <c r="BA149" s="367"/>
      <c r="BB149" s="323"/>
      <c r="BC149" s="371"/>
      <c r="BD149" s="371"/>
      <c r="BE149" s="371"/>
      <c r="BF149" s="379"/>
      <c r="BG149" s="357"/>
      <c r="BH149" s="373"/>
      <c r="BI149" s="356"/>
      <c r="BJ149" s="595"/>
      <c r="BK149" s="367"/>
      <c r="BL149" s="323"/>
      <c r="BM149" s="371"/>
      <c r="BN149" s="371"/>
      <c r="BO149" s="371"/>
      <c r="BP149" s="379"/>
      <c r="BQ149" s="357"/>
      <c r="BR149" s="373"/>
      <c r="BS149" s="356"/>
      <c r="BT149" s="595"/>
      <c r="BU149" s="367"/>
      <c r="BV149" s="323"/>
      <c r="BW149" s="371"/>
      <c r="BX149" s="371"/>
      <c r="BY149" s="371"/>
      <c r="BZ149" s="379"/>
      <c r="CA149" s="357"/>
      <c r="CB149" s="373"/>
      <c r="CC149" s="356"/>
      <c r="CD149" s="595"/>
    </row>
    <row r="150" spans="1:82" ht="21" x14ac:dyDescent="0.3">
      <c r="A150" s="886"/>
      <c r="B150" s="465" t="s">
        <v>52</v>
      </c>
      <c r="C150" s="489"/>
      <c r="D150" s="323"/>
      <c r="E150" s="466">
        <f>SUM(E105:E148)</f>
        <v>0</v>
      </c>
      <c r="F150" s="466">
        <f>SUM(F148,F144,F140,F136,F132,F128,F124,F120,F116,F112)</f>
        <v>0</v>
      </c>
      <c r="G150" s="466"/>
      <c r="H150" s="362">
        <f>SUM(H148,H144,H140,H136,H132,H128,H124,H120,H116,H112)</f>
        <v>0</v>
      </c>
      <c r="I150" s="362"/>
      <c r="J150" s="363">
        <f>SUM(J148,J144,J140,J136,J132,J128,J124,J120,J116,J112)</f>
        <v>0</v>
      </c>
      <c r="K150" s="354"/>
      <c r="L150" s="354"/>
      <c r="M150" s="490"/>
      <c r="N150" s="323"/>
      <c r="O150" s="466">
        <f>SUM(O105:O148)</f>
        <v>0</v>
      </c>
      <c r="P150" s="466">
        <f>SUM(P148,P144,P140,P136,P132,P128,P124,P120,P116,P112)</f>
        <v>0</v>
      </c>
      <c r="Q150" s="466"/>
      <c r="R150" s="362">
        <f>SUM(R148,R144,R140,R136,R132,R128,R124,R120,R116,R112)</f>
        <v>0</v>
      </c>
      <c r="S150" s="362"/>
      <c r="T150" s="363">
        <f>SUM(T148,T144,T140,T136,T132,T128,T124,T120,T116,T112)</f>
        <v>0</v>
      </c>
      <c r="U150" s="354"/>
      <c r="V150" s="595"/>
      <c r="W150" s="490"/>
      <c r="X150" s="323"/>
      <c r="Y150" s="466">
        <f>SUM(Y105:Y148)</f>
        <v>0</v>
      </c>
      <c r="Z150" s="466">
        <f>SUM(Z148,Z144,Z140,Z136,Z132,Z128,Z124,Z120,Z116,Z112)</f>
        <v>0</v>
      </c>
      <c r="AA150" s="466"/>
      <c r="AB150" s="362">
        <f>SUM(AB148,AB144,AB140,AB136,AB132,AB128,AB124,AB120,AB116,AB112)</f>
        <v>0</v>
      </c>
      <c r="AC150" s="362"/>
      <c r="AD150" s="363">
        <f>SUM(AD148,AD144,AD140,AD136,AD132,AD128,AD124,AD120,AD116,AD112)</f>
        <v>0</v>
      </c>
      <c r="AE150" s="354"/>
      <c r="AF150" s="595"/>
      <c r="AG150" s="490"/>
      <c r="AH150" s="323"/>
      <c r="AI150" s="466">
        <f>SUM(AI105:AI148)</f>
        <v>0</v>
      </c>
      <c r="AJ150" s="466">
        <f>SUM(AJ148,AJ144,AJ140,AJ136,AJ132,AJ128,AJ124,AJ120,AJ116,AJ112)</f>
        <v>0</v>
      </c>
      <c r="AK150" s="466"/>
      <c r="AL150" s="362">
        <f>SUM(AL148,AL144,AL140,AL136,AL132,AL128,AL124,AL120,AL116,AL112)</f>
        <v>0</v>
      </c>
      <c r="AM150" s="362"/>
      <c r="AN150" s="363">
        <f>SUM(AN148,AN144,AN140,AN136,AN132,AN128,AN124,AN120,AN116,AN112)</f>
        <v>0</v>
      </c>
      <c r="AO150" s="354"/>
      <c r="AP150" s="595"/>
      <c r="AQ150" s="490"/>
      <c r="AR150" s="323"/>
      <c r="AS150" s="466">
        <f>SUM(AS105:AS148)</f>
        <v>0</v>
      </c>
      <c r="AT150" s="466">
        <f>SUM(AT148,AT144,AT140,AT136,AT132,AT128,AT124,AT120,AT116,AT112)</f>
        <v>0</v>
      </c>
      <c r="AU150" s="466"/>
      <c r="AV150" s="362">
        <f>SUM(AV148,AV144,AV140,AV136,AV132,AV128,AV124,AV120,AV116,AV112)</f>
        <v>0</v>
      </c>
      <c r="AW150" s="362"/>
      <c r="AX150" s="363">
        <f>SUM(AX148,AX144,AX140,AX136,AX132,AX128,AX124,AX120,AX116,AX112)</f>
        <v>0</v>
      </c>
      <c r="AY150" s="354"/>
      <c r="AZ150" s="595"/>
      <c r="BA150" s="490"/>
      <c r="BB150" s="323"/>
      <c r="BC150" s="466">
        <f>SUM(BC105:BC148)</f>
        <v>0</v>
      </c>
      <c r="BD150" s="466">
        <f>SUM(BD148,BD144,BD140,BD136,BD132,BD128,BD124,BD120,BD116,BD112)</f>
        <v>0</v>
      </c>
      <c r="BE150" s="466"/>
      <c r="BF150" s="362">
        <f>SUM(BF148,BF144,BF140,BF136,BF132,BF128,BF124,BF120,BF116,BF112)</f>
        <v>0</v>
      </c>
      <c r="BG150" s="362"/>
      <c r="BH150" s="363">
        <f>SUM(BH148,BH144,BH140,BH136,BH132,BH128,BH124,BH120,BH116,BH112)</f>
        <v>0</v>
      </c>
      <c r="BI150" s="354"/>
      <c r="BJ150" s="595"/>
      <c r="BK150" s="490"/>
      <c r="BL150" s="323"/>
      <c r="BM150" s="466">
        <f>SUM(BM105:BM148)</f>
        <v>0</v>
      </c>
      <c r="BN150" s="466">
        <f>SUM(BN148,BN144,BN140,BN136,BN132,BN128,BN124,BN120,BN116,BN112)</f>
        <v>0</v>
      </c>
      <c r="BO150" s="466"/>
      <c r="BP150" s="362">
        <f>SUM(BP148,BP144,BP140,BP136,BP132,BP128,BP124,BP120,BP116,BP112)</f>
        <v>0</v>
      </c>
      <c r="BQ150" s="362"/>
      <c r="BR150" s="363">
        <f>SUM(BR148,BR144,BR140,BR136,BR132,BR128,BR124,BR120,BR116,BR112)</f>
        <v>0</v>
      </c>
      <c r="BS150" s="354"/>
      <c r="BT150" s="595"/>
      <c r="BU150" s="490"/>
      <c r="BV150" s="323"/>
      <c r="BW150" s="466">
        <f>SUM(BW105:BW148)</f>
        <v>0</v>
      </c>
      <c r="BX150" s="466">
        <f>SUM(BX148,BX144,BX140,BX136,BX132,BX128,BX124,BX120,BX116,BX112)</f>
        <v>0</v>
      </c>
      <c r="BY150" s="466"/>
      <c r="BZ150" s="362">
        <f>SUM(BZ148,BZ144,BZ140,BZ136,BZ132,BZ128,BZ124,BZ120,BZ116,BZ112)</f>
        <v>0</v>
      </c>
      <c r="CA150" s="362"/>
      <c r="CB150" s="363">
        <f>SUM(CB148,CB144,CB140,CB136,CB132,CB128,CB124,CB120,CB116,CB112)</f>
        <v>0</v>
      </c>
      <c r="CC150" s="354"/>
      <c r="CD150" s="595"/>
    </row>
    <row r="151" spans="1:82" ht="21" x14ac:dyDescent="0.3">
      <c r="A151" s="583"/>
      <c r="B151" s="508"/>
      <c r="C151" s="807"/>
      <c r="D151" s="808"/>
      <c r="E151" s="509"/>
      <c r="F151" s="509"/>
      <c r="G151" s="509"/>
      <c r="H151" s="510"/>
      <c r="I151" s="509"/>
      <c r="J151" s="511"/>
      <c r="K151" s="444"/>
      <c r="L151" s="444"/>
      <c r="M151" s="861"/>
      <c r="N151" s="808"/>
      <c r="O151" s="509"/>
      <c r="P151" s="509"/>
      <c r="Q151" s="509"/>
      <c r="R151" s="510"/>
      <c r="S151" s="509"/>
      <c r="T151" s="511"/>
      <c r="U151" s="444"/>
      <c r="V151" s="595"/>
      <c r="W151" s="861"/>
      <c r="X151" s="808"/>
      <c r="Y151" s="509"/>
      <c r="Z151" s="509"/>
      <c r="AA151" s="509"/>
      <c r="AB151" s="510"/>
      <c r="AC151" s="509"/>
      <c r="AD151" s="511"/>
      <c r="AE151" s="444"/>
      <c r="AF151" s="595"/>
      <c r="AG151" s="861"/>
      <c r="AH151" s="808"/>
      <c r="AI151" s="509"/>
      <c r="AJ151" s="509"/>
      <c r="AK151" s="509"/>
      <c r="AL151" s="510"/>
      <c r="AM151" s="509"/>
      <c r="AN151" s="511"/>
      <c r="AO151" s="444"/>
      <c r="AP151" s="595"/>
      <c r="AQ151" s="861"/>
      <c r="AR151" s="808"/>
      <c r="AS151" s="509"/>
      <c r="AT151" s="509"/>
      <c r="AU151" s="509"/>
      <c r="AV151" s="510"/>
      <c r="AW151" s="509"/>
      <c r="AX151" s="511"/>
      <c r="AY151" s="444"/>
      <c r="AZ151" s="595"/>
      <c r="BA151" s="861"/>
      <c r="BB151" s="808"/>
      <c r="BC151" s="509"/>
      <c r="BD151" s="509"/>
      <c r="BE151" s="509"/>
      <c r="BF151" s="510"/>
      <c r="BG151" s="509"/>
      <c r="BH151" s="511"/>
      <c r="BI151" s="444"/>
      <c r="BJ151" s="595"/>
      <c r="BK151" s="861"/>
      <c r="BL151" s="808"/>
      <c r="BM151" s="509"/>
      <c r="BN151" s="509"/>
      <c r="BO151" s="509"/>
      <c r="BP151" s="510"/>
      <c r="BQ151" s="509"/>
      <c r="BR151" s="511"/>
      <c r="BS151" s="444"/>
      <c r="BT151" s="595"/>
      <c r="BU151" s="861"/>
      <c r="BV151" s="808"/>
      <c r="BW151" s="509"/>
      <c r="BX151" s="509"/>
      <c r="BY151" s="509"/>
      <c r="BZ151" s="510"/>
      <c r="CA151" s="509"/>
      <c r="CB151" s="511"/>
      <c r="CC151" s="444"/>
      <c r="CD151" s="595"/>
    </row>
    <row r="152" spans="1:82" ht="30" x14ac:dyDescent="0.3">
      <c r="A152" s="683" t="s">
        <v>53</v>
      </c>
      <c r="B152" s="512" t="s">
        <v>54</v>
      </c>
      <c r="C152" s="444"/>
      <c r="D152" s="444"/>
      <c r="E152" s="444"/>
      <c r="F152" s="378"/>
      <c r="G152" s="378"/>
      <c r="H152" s="378"/>
      <c r="I152" s="378"/>
      <c r="J152" s="474"/>
      <c r="K152" s="444"/>
      <c r="L152" s="444"/>
      <c r="M152" s="475"/>
      <c r="N152" s="444"/>
      <c r="O152" s="444"/>
      <c r="P152" s="378"/>
      <c r="Q152" s="378"/>
      <c r="R152" s="378"/>
      <c r="S152" s="378"/>
      <c r="T152" s="474"/>
      <c r="U152" s="444"/>
      <c r="V152" s="595"/>
      <c r="W152" s="475"/>
      <c r="X152" s="444"/>
      <c r="Y152" s="444"/>
      <c r="Z152" s="378"/>
      <c r="AA152" s="378"/>
      <c r="AB152" s="378"/>
      <c r="AC152" s="378"/>
      <c r="AD152" s="474"/>
      <c r="AE152" s="444"/>
      <c r="AF152" s="595"/>
      <c r="AG152" s="475"/>
      <c r="AH152" s="444"/>
      <c r="AI152" s="444"/>
      <c r="AJ152" s="378"/>
      <c r="AK152" s="378"/>
      <c r="AL152" s="378"/>
      <c r="AM152" s="378"/>
      <c r="AN152" s="474"/>
      <c r="AO152" s="444"/>
      <c r="AP152" s="595"/>
      <c r="AQ152" s="475"/>
      <c r="AR152" s="444"/>
      <c r="AS152" s="444"/>
      <c r="AT152" s="378"/>
      <c r="AU152" s="378"/>
      <c r="AV152" s="378"/>
      <c r="AW152" s="378"/>
      <c r="AX152" s="474"/>
      <c r="AY152" s="444"/>
      <c r="AZ152" s="595"/>
      <c r="BA152" s="475"/>
      <c r="BB152" s="444"/>
      <c r="BC152" s="444"/>
      <c r="BD152" s="378"/>
      <c r="BE152" s="378"/>
      <c r="BF152" s="378"/>
      <c r="BG152" s="378"/>
      <c r="BH152" s="474"/>
      <c r="BI152" s="444"/>
      <c r="BJ152" s="595"/>
      <c r="BK152" s="475"/>
      <c r="BL152" s="444"/>
      <c r="BM152" s="444"/>
      <c r="BN152" s="378"/>
      <c r="BO152" s="378"/>
      <c r="BP152" s="378"/>
      <c r="BQ152" s="378"/>
      <c r="BR152" s="474"/>
      <c r="BS152" s="444"/>
      <c r="BT152" s="595"/>
      <c r="BU152" s="475"/>
      <c r="BV152" s="444"/>
      <c r="BW152" s="444"/>
      <c r="BX152" s="378"/>
      <c r="BY152" s="378"/>
      <c r="BZ152" s="378"/>
      <c r="CA152" s="378"/>
      <c r="CB152" s="474"/>
      <c r="CC152" s="444"/>
      <c r="CD152" s="595"/>
    </row>
    <row r="153" spans="1:82" ht="21" x14ac:dyDescent="0.3">
      <c r="A153" s="513"/>
      <c r="B153" s="514" t="s">
        <v>55</v>
      </c>
      <c r="C153" s="515"/>
      <c r="D153" s="442"/>
      <c r="E153" s="442"/>
      <c r="F153" s="442"/>
      <c r="G153" s="442"/>
      <c r="H153" s="442"/>
      <c r="I153" s="442"/>
      <c r="J153" s="443"/>
      <c r="K153" s="444"/>
      <c r="L153" s="444"/>
      <c r="M153" s="516"/>
      <c r="N153" s="442"/>
      <c r="O153" s="442"/>
      <c r="P153" s="442"/>
      <c r="Q153" s="442"/>
      <c r="R153" s="442"/>
      <c r="S153" s="442"/>
      <c r="T153" s="443"/>
      <c r="U153" s="444"/>
      <c r="V153" s="595"/>
      <c r="W153" s="516"/>
      <c r="X153" s="442"/>
      <c r="Y153" s="442"/>
      <c r="Z153" s="442"/>
      <c r="AA153" s="442"/>
      <c r="AB153" s="442"/>
      <c r="AC153" s="442"/>
      <c r="AD153" s="443"/>
      <c r="AE153" s="444"/>
      <c r="AF153" s="595"/>
      <c r="AG153" s="516"/>
      <c r="AH153" s="442"/>
      <c r="AI153" s="442"/>
      <c r="AJ153" s="442"/>
      <c r="AK153" s="442"/>
      <c r="AL153" s="442"/>
      <c r="AM153" s="442"/>
      <c r="AN153" s="443"/>
      <c r="AO153" s="444"/>
      <c r="AP153" s="595"/>
      <c r="AQ153" s="516"/>
      <c r="AR153" s="442"/>
      <c r="AS153" s="442"/>
      <c r="AT153" s="442"/>
      <c r="AU153" s="442"/>
      <c r="AV153" s="442"/>
      <c r="AW153" s="442"/>
      <c r="AX153" s="443"/>
      <c r="AY153" s="444"/>
      <c r="AZ153" s="595"/>
      <c r="BA153" s="516"/>
      <c r="BB153" s="442"/>
      <c r="BC153" s="442"/>
      <c r="BD153" s="442"/>
      <c r="BE153" s="442"/>
      <c r="BF153" s="442"/>
      <c r="BG153" s="442"/>
      <c r="BH153" s="443"/>
      <c r="BI153" s="444"/>
      <c r="BJ153" s="595"/>
      <c r="BK153" s="516"/>
      <c r="BL153" s="442"/>
      <c r="BM153" s="442"/>
      <c r="BN153" s="442"/>
      <c r="BO153" s="442"/>
      <c r="BP153" s="442"/>
      <c r="BQ153" s="442"/>
      <c r="BR153" s="443"/>
      <c r="BS153" s="444"/>
      <c r="BT153" s="595"/>
      <c r="BU153" s="516"/>
      <c r="BV153" s="442"/>
      <c r="BW153" s="442"/>
      <c r="BX153" s="442"/>
      <c r="BY153" s="442"/>
      <c r="BZ153" s="442"/>
      <c r="CA153" s="442"/>
      <c r="CB153" s="443"/>
      <c r="CC153" s="444"/>
      <c r="CD153" s="595"/>
    </row>
    <row r="154" spans="1:82" ht="30" x14ac:dyDescent="0.3">
      <c r="A154" s="684"/>
      <c r="B154" s="456"/>
      <c r="C154" s="517"/>
      <c r="D154" s="518"/>
      <c r="E154" s="518"/>
      <c r="F154" s="518"/>
      <c r="G154" s="518"/>
      <c r="H154" s="518"/>
      <c r="I154" s="518"/>
      <c r="J154" s="519"/>
      <c r="K154" s="444"/>
      <c r="L154" s="444"/>
      <c r="M154" s="482"/>
      <c r="N154" s="479"/>
      <c r="O154" s="479"/>
      <c r="P154" s="480"/>
      <c r="Q154" s="480"/>
      <c r="R154" s="480"/>
      <c r="S154" s="480"/>
      <c r="T154" s="481"/>
      <c r="U154" s="444"/>
      <c r="V154" s="595"/>
      <c r="W154" s="482"/>
      <c r="X154" s="479"/>
      <c r="Y154" s="479"/>
      <c r="Z154" s="480"/>
      <c r="AA154" s="480"/>
      <c r="AB154" s="480"/>
      <c r="AC154" s="480"/>
      <c r="AD154" s="481"/>
      <c r="AE154" s="444"/>
      <c r="AF154" s="595"/>
      <c r="AG154" s="482"/>
      <c r="AH154" s="479"/>
      <c r="AI154" s="479"/>
      <c r="AJ154" s="480"/>
      <c r="AK154" s="480"/>
      <c r="AL154" s="480"/>
      <c r="AM154" s="480"/>
      <c r="AN154" s="481"/>
      <c r="AO154" s="444"/>
      <c r="AP154" s="595"/>
      <c r="AQ154" s="482"/>
      <c r="AR154" s="479"/>
      <c r="AS154" s="479"/>
      <c r="AT154" s="480"/>
      <c r="AU154" s="480"/>
      <c r="AV154" s="480"/>
      <c r="AW154" s="480"/>
      <c r="AX154" s="481"/>
      <c r="AY154" s="444"/>
      <c r="AZ154" s="595"/>
      <c r="BA154" s="482"/>
      <c r="BB154" s="479"/>
      <c r="BC154" s="479"/>
      <c r="BD154" s="480"/>
      <c r="BE154" s="480"/>
      <c r="BF154" s="480"/>
      <c r="BG154" s="480"/>
      <c r="BH154" s="481"/>
      <c r="BI154" s="444"/>
      <c r="BJ154" s="595"/>
      <c r="BK154" s="482"/>
      <c r="BL154" s="479"/>
      <c r="BM154" s="479"/>
      <c r="BN154" s="480"/>
      <c r="BO154" s="480"/>
      <c r="BP154" s="480"/>
      <c r="BQ154" s="480"/>
      <c r="BR154" s="481"/>
      <c r="BS154" s="444"/>
      <c r="BT154" s="595"/>
      <c r="BU154" s="482"/>
      <c r="BV154" s="479"/>
      <c r="BW154" s="479"/>
      <c r="BX154" s="480"/>
      <c r="BY154" s="480"/>
      <c r="BZ154" s="480"/>
      <c r="CA154" s="480"/>
      <c r="CB154" s="481"/>
      <c r="CC154" s="444"/>
      <c r="CD154" s="595"/>
    </row>
    <row r="155" spans="1:82" ht="45" x14ac:dyDescent="0.3">
      <c r="A155" s="520"/>
      <c r="B155" s="900" t="s">
        <v>20</v>
      </c>
      <c r="C155" s="918"/>
      <c r="D155" s="918"/>
      <c r="E155" s="918"/>
      <c r="F155" s="918"/>
      <c r="G155" s="918"/>
      <c r="H155" s="920"/>
      <c r="I155" s="920"/>
      <c r="J155" s="962"/>
      <c r="K155" s="354"/>
      <c r="L155" s="354"/>
      <c r="M155" s="367"/>
      <c r="N155" s="323"/>
      <c r="O155" s="323"/>
      <c r="P155" s="323"/>
      <c r="Q155" s="323"/>
      <c r="R155" s="324"/>
      <c r="S155" s="324"/>
      <c r="T155" s="377"/>
      <c r="U155" s="354"/>
      <c r="V155" s="595"/>
      <c r="W155" s="367"/>
      <c r="X155" s="323"/>
      <c r="Y155" s="323"/>
      <c r="Z155" s="323"/>
      <c r="AA155" s="323"/>
      <c r="AB155" s="324"/>
      <c r="AC155" s="324"/>
      <c r="AD155" s="377"/>
      <c r="AE155" s="354"/>
      <c r="AF155" s="595"/>
      <c r="AG155" s="367"/>
      <c r="AH155" s="323"/>
      <c r="AI155" s="323"/>
      <c r="AJ155" s="323"/>
      <c r="AK155" s="323"/>
      <c r="AL155" s="324"/>
      <c r="AM155" s="324"/>
      <c r="AN155" s="377"/>
      <c r="AO155" s="354"/>
      <c r="AP155" s="595"/>
      <c r="AQ155" s="367"/>
      <c r="AR155" s="323"/>
      <c r="AS155" s="323"/>
      <c r="AT155" s="323"/>
      <c r="AU155" s="323"/>
      <c r="AV155" s="324"/>
      <c r="AW155" s="324"/>
      <c r="AX155" s="377"/>
      <c r="AY155" s="354"/>
      <c r="AZ155" s="595"/>
      <c r="BA155" s="367"/>
      <c r="BB155" s="323"/>
      <c r="BC155" s="323"/>
      <c r="BD155" s="323"/>
      <c r="BE155" s="323"/>
      <c r="BF155" s="324"/>
      <c r="BG155" s="324"/>
      <c r="BH155" s="377"/>
      <c r="BI155" s="354"/>
      <c r="BJ155" s="595"/>
      <c r="BK155" s="367"/>
      <c r="BL155" s="323"/>
      <c r="BM155" s="323"/>
      <c r="BN155" s="323"/>
      <c r="BO155" s="323"/>
      <c r="BP155" s="324"/>
      <c r="BQ155" s="324"/>
      <c r="BR155" s="377"/>
      <c r="BS155" s="354"/>
      <c r="BT155" s="595"/>
      <c r="BU155" s="367"/>
      <c r="BV155" s="323"/>
      <c r="BW155" s="323"/>
      <c r="BX155" s="323"/>
      <c r="BY155" s="323"/>
      <c r="BZ155" s="324"/>
      <c r="CA155" s="324"/>
      <c r="CB155" s="377"/>
      <c r="CC155" s="354"/>
      <c r="CD155" s="595"/>
    </row>
    <row r="156" spans="1:82" ht="21" x14ac:dyDescent="0.3">
      <c r="A156" s="461"/>
      <c r="B156" s="460"/>
      <c r="C156" s="918"/>
      <c r="D156" s="918"/>
      <c r="E156" s="991"/>
      <c r="F156" s="918"/>
      <c r="G156" s="918"/>
      <c r="H156" s="920"/>
      <c r="I156" s="920"/>
      <c r="J156" s="962"/>
      <c r="K156" s="354"/>
      <c r="L156" s="354"/>
      <c r="M156" s="367"/>
      <c r="N156" s="323"/>
      <c r="O156" s="371"/>
      <c r="P156" s="323"/>
      <c r="Q156" s="323"/>
      <c r="R156" s="324"/>
      <c r="S156" s="324"/>
      <c r="T156" s="377"/>
      <c r="U156" s="354"/>
      <c r="V156" s="595"/>
      <c r="W156" s="367"/>
      <c r="X156" s="323"/>
      <c r="Y156" s="371"/>
      <c r="Z156" s="323"/>
      <c r="AA156" s="323"/>
      <c r="AB156" s="324"/>
      <c r="AC156" s="324"/>
      <c r="AD156" s="377"/>
      <c r="AE156" s="354"/>
      <c r="AF156" s="595"/>
      <c r="AG156" s="367"/>
      <c r="AH156" s="323"/>
      <c r="AI156" s="371"/>
      <c r="AJ156" s="323"/>
      <c r="AK156" s="323"/>
      <c r="AL156" s="324"/>
      <c r="AM156" s="324"/>
      <c r="AN156" s="377"/>
      <c r="AO156" s="354"/>
      <c r="AP156" s="595"/>
      <c r="AQ156" s="367"/>
      <c r="AR156" s="323"/>
      <c r="AS156" s="371"/>
      <c r="AT156" s="323"/>
      <c r="AU156" s="323"/>
      <c r="AV156" s="324"/>
      <c r="AW156" s="324"/>
      <c r="AX156" s="377"/>
      <c r="AY156" s="354"/>
      <c r="AZ156" s="595"/>
      <c r="BA156" s="367"/>
      <c r="BB156" s="323"/>
      <c r="BC156" s="371"/>
      <c r="BD156" s="323"/>
      <c r="BE156" s="323"/>
      <c r="BF156" s="324"/>
      <c r="BG156" s="324"/>
      <c r="BH156" s="377"/>
      <c r="BI156" s="354"/>
      <c r="BJ156" s="595"/>
      <c r="BK156" s="367"/>
      <c r="BL156" s="323"/>
      <c r="BM156" s="371"/>
      <c r="BN156" s="323"/>
      <c r="BO156" s="323"/>
      <c r="BP156" s="324"/>
      <c r="BQ156" s="324"/>
      <c r="BR156" s="377"/>
      <c r="BS156" s="354"/>
      <c r="BT156" s="595"/>
      <c r="BU156" s="367"/>
      <c r="BV156" s="323"/>
      <c r="BW156" s="371"/>
      <c r="BX156" s="323"/>
      <c r="BY156" s="323"/>
      <c r="BZ156" s="324"/>
      <c r="CA156" s="324"/>
      <c r="CB156" s="377"/>
      <c r="CC156" s="354"/>
      <c r="CD156" s="595"/>
    </row>
    <row r="157" spans="1:82" ht="18" hidden="1" customHeight="1" x14ac:dyDescent="0.3">
      <c r="A157" s="461"/>
      <c r="B157" s="506"/>
      <c r="C157" s="354"/>
      <c r="D157" s="493"/>
      <c r="E157" s="371"/>
      <c r="F157" s="323"/>
      <c r="G157" s="323"/>
      <c r="H157" s="324"/>
      <c r="I157" s="324"/>
      <c r="J157" s="377"/>
      <c r="K157" s="354"/>
      <c r="L157" s="354"/>
      <c r="M157" s="521"/>
      <c r="N157" s="493"/>
      <c r="O157" s="371"/>
      <c r="P157" s="323"/>
      <c r="Q157" s="323"/>
      <c r="R157" s="324"/>
      <c r="S157" s="324"/>
      <c r="T157" s="377"/>
      <c r="U157" s="354"/>
      <c r="V157" s="595"/>
      <c r="W157" s="521"/>
      <c r="X157" s="493"/>
      <c r="Y157" s="371"/>
      <c r="Z157" s="323"/>
      <c r="AA157" s="323"/>
      <c r="AB157" s="324"/>
      <c r="AC157" s="324"/>
      <c r="AD157" s="377"/>
      <c r="AE157" s="354"/>
      <c r="AF157" s="595"/>
      <c r="AG157" s="521"/>
      <c r="AH157" s="493"/>
      <c r="AI157" s="371"/>
      <c r="AJ157" s="323"/>
      <c r="AK157" s="323"/>
      <c r="AL157" s="324"/>
      <c r="AM157" s="324"/>
      <c r="AN157" s="377"/>
      <c r="AO157" s="354"/>
      <c r="AP157" s="595"/>
      <c r="AQ157" s="521"/>
      <c r="AR157" s="493"/>
      <c r="AS157" s="371"/>
      <c r="AT157" s="323"/>
      <c r="AU157" s="323"/>
      <c r="AV157" s="324"/>
      <c r="AW157" s="324"/>
      <c r="AX157" s="377"/>
      <c r="AY157" s="354"/>
      <c r="AZ157" s="595"/>
      <c r="BA157" s="521"/>
      <c r="BB157" s="493"/>
      <c r="BC157" s="371"/>
      <c r="BD157" s="323"/>
      <c r="BE157" s="323"/>
      <c r="BF157" s="324"/>
      <c r="BG157" s="324"/>
      <c r="BH157" s="377"/>
      <c r="BI157" s="354"/>
      <c r="BJ157" s="595"/>
      <c r="BK157" s="521"/>
      <c r="BL157" s="493"/>
      <c r="BM157" s="371"/>
      <c r="BN157" s="323"/>
      <c r="BO157" s="323"/>
      <c r="BP157" s="324"/>
      <c r="BQ157" s="324"/>
      <c r="BR157" s="377"/>
      <c r="BS157" s="354"/>
      <c r="BT157" s="595"/>
      <c r="BU157" s="521"/>
      <c r="BV157" s="493"/>
      <c r="BW157" s="371"/>
      <c r="BX157" s="323"/>
      <c r="BY157" s="323"/>
      <c r="BZ157" s="324"/>
      <c r="CA157" s="324"/>
      <c r="CB157" s="377"/>
      <c r="CC157" s="354"/>
      <c r="CD157" s="595"/>
    </row>
    <row r="158" spans="1:82" ht="21" x14ac:dyDescent="0.3">
      <c r="A158" s="888"/>
      <c r="B158" s="889" t="s">
        <v>25</v>
      </c>
      <c r="C158" s="804"/>
      <c r="D158" s="493"/>
      <c r="E158" s="360">
        <f>SUM(C155:C158)</f>
        <v>0</v>
      </c>
      <c r="F158" s="360">
        <f>SUM(F155:F157)</f>
        <v>0</v>
      </c>
      <c r="G158" s="360"/>
      <c r="H158" s="355">
        <f>SUM(H155:H157)</f>
        <v>0</v>
      </c>
      <c r="I158" s="355"/>
      <c r="J158" s="361">
        <f>SUM(J155:J157)</f>
        <v>0</v>
      </c>
      <c r="K158" s="356"/>
      <c r="L158" s="356"/>
      <c r="M158" s="521"/>
      <c r="N158" s="493"/>
      <c r="O158" s="360">
        <f>SUM(M155:M158)</f>
        <v>0</v>
      </c>
      <c r="P158" s="360">
        <f>SUM(P155:P157)</f>
        <v>0</v>
      </c>
      <c r="Q158" s="360"/>
      <c r="R158" s="355">
        <f>SUM(R155:R157)</f>
        <v>0</v>
      </c>
      <c r="S158" s="355"/>
      <c r="T158" s="361">
        <f>SUM(T155:T157)</f>
        <v>0</v>
      </c>
      <c r="U158" s="356"/>
      <c r="V158" s="595"/>
      <c r="W158" s="521"/>
      <c r="X158" s="493"/>
      <c r="Y158" s="360">
        <f>SUM(W155:W158)</f>
        <v>0</v>
      </c>
      <c r="Z158" s="360">
        <f>SUM(Z155:Z157)</f>
        <v>0</v>
      </c>
      <c r="AA158" s="360"/>
      <c r="AB158" s="355">
        <f>SUM(AB155:AB157)</f>
        <v>0</v>
      </c>
      <c r="AC158" s="355"/>
      <c r="AD158" s="361">
        <f>SUM(AD155:AD157)</f>
        <v>0</v>
      </c>
      <c r="AE158" s="356"/>
      <c r="AF158" s="595"/>
      <c r="AG158" s="521"/>
      <c r="AH158" s="493"/>
      <c r="AI158" s="360">
        <f>SUM(AG155:AG158)</f>
        <v>0</v>
      </c>
      <c r="AJ158" s="360">
        <f>SUM(AJ155:AJ157)</f>
        <v>0</v>
      </c>
      <c r="AK158" s="360"/>
      <c r="AL158" s="355">
        <f>SUM(AL155:AL157)</f>
        <v>0</v>
      </c>
      <c r="AM158" s="355"/>
      <c r="AN158" s="361">
        <f>SUM(AN155:AN157)</f>
        <v>0</v>
      </c>
      <c r="AO158" s="356"/>
      <c r="AP158" s="595"/>
      <c r="AQ158" s="521"/>
      <c r="AR158" s="493"/>
      <c r="AS158" s="360">
        <f>SUM(AQ155:AQ158)</f>
        <v>0</v>
      </c>
      <c r="AT158" s="360">
        <f>SUM(AT155:AT157)</f>
        <v>0</v>
      </c>
      <c r="AU158" s="360"/>
      <c r="AV158" s="355">
        <f>SUM(AV155:AV157)</f>
        <v>0</v>
      </c>
      <c r="AW158" s="355"/>
      <c r="AX158" s="361">
        <f>SUM(AX155:AX157)</f>
        <v>0</v>
      </c>
      <c r="AY158" s="356"/>
      <c r="AZ158" s="595"/>
      <c r="BA158" s="521"/>
      <c r="BB158" s="493"/>
      <c r="BC158" s="360">
        <f>SUM(BA155:BA158)</f>
        <v>0</v>
      </c>
      <c r="BD158" s="360">
        <f>SUM(BD155:BD157)</f>
        <v>0</v>
      </c>
      <c r="BE158" s="360"/>
      <c r="BF158" s="355">
        <f>SUM(BF155:BF157)</f>
        <v>0</v>
      </c>
      <c r="BG158" s="355"/>
      <c r="BH158" s="361">
        <f>SUM(BH155:BH157)</f>
        <v>0</v>
      </c>
      <c r="BI158" s="356"/>
      <c r="BJ158" s="595"/>
      <c r="BK158" s="521"/>
      <c r="BL158" s="493"/>
      <c r="BM158" s="360">
        <f>SUM(BK155:BK158)</f>
        <v>0</v>
      </c>
      <c r="BN158" s="360">
        <f>SUM(BN155:BN157)</f>
        <v>0</v>
      </c>
      <c r="BO158" s="360"/>
      <c r="BP158" s="355">
        <f>SUM(BP155:BP157)</f>
        <v>0</v>
      </c>
      <c r="BQ158" s="355"/>
      <c r="BR158" s="361">
        <f>SUM(BR155:BR157)</f>
        <v>0</v>
      </c>
      <c r="BS158" s="356"/>
      <c r="BT158" s="595"/>
      <c r="BU158" s="521"/>
      <c r="BV158" s="493"/>
      <c r="BW158" s="360">
        <f>SUM(BU155:BU158)</f>
        <v>0</v>
      </c>
      <c r="BX158" s="360">
        <f>SUM(BX155:BX157)</f>
        <v>0</v>
      </c>
      <c r="BY158" s="360"/>
      <c r="BZ158" s="355">
        <f>SUM(BZ155:BZ157)</f>
        <v>0</v>
      </c>
      <c r="CA158" s="355"/>
      <c r="CB158" s="361">
        <f>SUM(CB155:CB157)</f>
        <v>0</v>
      </c>
      <c r="CC158" s="356"/>
      <c r="CD158" s="595"/>
    </row>
    <row r="159" spans="1:82" ht="0.95" customHeight="1" x14ac:dyDescent="0.3">
      <c r="A159" s="685"/>
      <c r="B159" s="677"/>
      <c r="C159" s="806"/>
      <c r="D159" s="354"/>
      <c r="E159" s="371"/>
      <c r="F159" s="371"/>
      <c r="G159" s="371"/>
      <c r="H159" s="379"/>
      <c r="I159" s="357"/>
      <c r="J159" s="373"/>
      <c r="K159" s="356"/>
      <c r="L159" s="356"/>
      <c r="M159" s="522"/>
      <c r="N159" s="354"/>
      <c r="O159" s="371"/>
      <c r="P159" s="371"/>
      <c r="Q159" s="371"/>
      <c r="R159" s="379"/>
      <c r="S159" s="357"/>
      <c r="T159" s="373"/>
      <c r="U159" s="356"/>
      <c r="V159" s="595"/>
      <c r="W159" s="522"/>
      <c r="X159" s="354"/>
      <c r="Y159" s="371"/>
      <c r="Z159" s="371"/>
      <c r="AA159" s="371"/>
      <c r="AB159" s="379"/>
      <c r="AC159" s="357"/>
      <c r="AD159" s="373"/>
      <c r="AE159" s="356"/>
      <c r="AF159" s="595"/>
      <c r="AG159" s="522"/>
      <c r="AH159" s="354"/>
      <c r="AI159" s="371"/>
      <c r="AJ159" s="371"/>
      <c r="AK159" s="371"/>
      <c r="AL159" s="379"/>
      <c r="AM159" s="357"/>
      <c r="AN159" s="373"/>
      <c r="AO159" s="356"/>
      <c r="AP159" s="595"/>
      <c r="AQ159" s="522"/>
      <c r="AR159" s="354"/>
      <c r="AS159" s="371"/>
      <c r="AT159" s="371"/>
      <c r="AU159" s="371"/>
      <c r="AV159" s="379"/>
      <c r="AW159" s="357"/>
      <c r="AX159" s="373"/>
      <c r="AY159" s="356"/>
      <c r="AZ159" s="595"/>
      <c r="BA159" s="522"/>
      <c r="BB159" s="354"/>
      <c r="BC159" s="371"/>
      <c r="BD159" s="371"/>
      <c r="BE159" s="371"/>
      <c r="BF159" s="379"/>
      <c r="BG159" s="357"/>
      <c r="BH159" s="373"/>
      <c r="BI159" s="356"/>
      <c r="BJ159" s="595"/>
      <c r="BK159" s="522"/>
      <c r="BL159" s="354"/>
      <c r="BM159" s="371"/>
      <c r="BN159" s="371"/>
      <c r="BO159" s="371"/>
      <c r="BP159" s="379"/>
      <c r="BQ159" s="357"/>
      <c r="BR159" s="373"/>
      <c r="BS159" s="356"/>
      <c r="BT159" s="595"/>
      <c r="BU159" s="522"/>
      <c r="BV159" s="354"/>
      <c r="BW159" s="371"/>
      <c r="BX159" s="371"/>
      <c r="BY159" s="371"/>
      <c r="BZ159" s="379"/>
      <c r="CA159" s="357"/>
      <c r="CB159" s="373"/>
      <c r="CC159" s="356"/>
      <c r="CD159" s="595"/>
    </row>
    <row r="160" spans="1:82" ht="21" x14ac:dyDescent="0.3">
      <c r="A160" s="887"/>
      <c r="B160" s="890" t="s">
        <v>56</v>
      </c>
      <c r="C160" s="804"/>
      <c r="D160" s="686"/>
      <c r="E160" s="360">
        <f t="shared" ref="E160:J160" si="7">SUM(E158)</f>
        <v>0</v>
      </c>
      <c r="F160" s="360">
        <f t="shared" si="7"/>
        <v>0</v>
      </c>
      <c r="G160" s="360">
        <f t="shared" si="7"/>
        <v>0</v>
      </c>
      <c r="H160" s="380">
        <f t="shared" si="7"/>
        <v>0</v>
      </c>
      <c r="I160" s="355">
        <f t="shared" si="7"/>
        <v>0</v>
      </c>
      <c r="J160" s="361">
        <f t="shared" si="7"/>
        <v>0</v>
      </c>
      <c r="K160" s="356"/>
      <c r="L160" s="356"/>
      <c r="M160" s="523"/>
      <c r="N160" s="686"/>
      <c r="O160" s="360">
        <f t="shared" ref="O160:T160" si="8">SUM(O158)</f>
        <v>0</v>
      </c>
      <c r="P160" s="360">
        <f t="shared" si="8"/>
        <v>0</v>
      </c>
      <c r="Q160" s="360">
        <f t="shared" si="8"/>
        <v>0</v>
      </c>
      <c r="R160" s="380">
        <f t="shared" si="8"/>
        <v>0</v>
      </c>
      <c r="S160" s="355">
        <f t="shared" si="8"/>
        <v>0</v>
      </c>
      <c r="T160" s="361">
        <f t="shared" si="8"/>
        <v>0</v>
      </c>
      <c r="U160" s="356"/>
      <c r="V160" s="595"/>
      <c r="W160" s="523"/>
      <c r="X160" s="686"/>
      <c r="Y160" s="360">
        <f t="shared" ref="Y160:AD160" si="9">SUM(Y158)</f>
        <v>0</v>
      </c>
      <c r="Z160" s="360">
        <f t="shared" si="9"/>
        <v>0</v>
      </c>
      <c r="AA160" s="360">
        <f t="shared" si="9"/>
        <v>0</v>
      </c>
      <c r="AB160" s="380">
        <f t="shared" si="9"/>
        <v>0</v>
      </c>
      <c r="AC160" s="355">
        <f t="shared" si="9"/>
        <v>0</v>
      </c>
      <c r="AD160" s="361">
        <f t="shared" si="9"/>
        <v>0</v>
      </c>
      <c r="AE160" s="356"/>
      <c r="AF160" s="595"/>
      <c r="AG160" s="523"/>
      <c r="AH160" s="686"/>
      <c r="AI160" s="360">
        <f t="shared" ref="AI160:AN160" si="10">SUM(AI158)</f>
        <v>0</v>
      </c>
      <c r="AJ160" s="360">
        <f t="shared" si="10"/>
        <v>0</v>
      </c>
      <c r="AK160" s="360">
        <f t="shared" si="10"/>
        <v>0</v>
      </c>
      <c r="AL160" s="380">
        <f t="shared" si="10"/>
        <v>0</v>
      </c>
      <c r="AM160" s="355">
        <f t="shared" si="10"/>
        <v>0</v>
      </c>
      <c r="AN160" s="361">
        <f t="shared" si="10"/>
        <v>0</v>
      </c>
      <c r="AO160" s="356"/>
      <c r="AP160" s="595"/>
      <c r="AQ160" s="523"/>
      <c r="AR160" s="686"/>
      <c r="AS160" s="360">
        <f t="shared" ref="AS160:AX160" si="11">SUM(AS158)</f>
        <v>0</v>
      </c>
      <c r="AT160" s="360">
        <f t="shared" si="11"/>
        <v>0</v>
      </c>
      <c r="AU160" s="360">
        <f t="shared" si="11"/>
        <v>0</v>
      </c>
      <c r="AV160" s="380">
        <f t="shared" si="11"/>
        <v>0</v>
      </c>
      <c r="AW160" s="355">
        <f t="shared" si="11"/>
        <v>0</v>
      </c>
      <c r="AX160" s="361">
        <f t="shared" si="11"/>
        <v>0</v>
      </c>
      <c r="AY160" s="356"/>
      <c r="AZ160" s="595"/>
      <c r="BA160" s="523"/>
      <c r="BB160" s="686"/>
      <c r="BC160" s="360">
        <f t="shared" ref="BC160:BH160" si="12">SUM(BC158)</f>
        <v>0</v>
      </c>
      <c r="BD160" s="360">
        <f t="shared" si="12"/>
        <v>0</v>
      </c>
      <c r="BE160" s="360">
        <f t="shared" si="12"/>
        <v>0</v>
      </c>
      <c r="BF160" s="380">
        <f t="shared" si="12"/>
        <v>0</v>
      </c>
      <c r="BG160" s="355">
        <f t="shared" si="12"/>
        <v>0</v>
      </c>
      <c r="BH160" s="361">
        <f t="shared" si="12"/>
        <v>0</v>
      </c>
      <c r="BI160" s="356"/>
      <c r="BJ160" s="595"/>
      <c r="BK160" s="523"/>
      <c r="BL160" s="686"/>
      <c r="BM160" s="360">
        <f t="shared" ref="BM160:BR160" si="13">SUM(BM158)</f>
        <v>0</v>
      </c>
      <c r="BN160" s="360">
        <f t="shared" si="13"/>
        <v>0</v>
      </c>
      <c r="BO160" s="360">
        <f t="shared" si="13"/>
        <v>0</v>
      </c>
      <c r="BP160" s="380">
        <f t="shared" si="13"/>
        <v>0</v>
      </c>
      <c r="BQ160" s="355">
        <f t="shared" si="13"/>
        <v>0</v>
      </c>
      <c r="BR160" s="361">
        <f t="shared" si="13"/>
        <v>0</v>
      </c>
      <c r="BS160" s="356"/>
      <c r="BT160" s="595"/>
      <c r="BU160" s="523"/>
      <c r="BV160" s="686"/>
      <c r="BW160" s="360">
        <f t="shared" ref="BW160:CB160" si="14">SUM(BW158)</f>
        <v>0</v>
      </c>
      <c r="BX160" s="360">
        <f t="shared" si="14"/>
        <v>0</v>
      </c>
      <c r="BY160" s="360">
        <f t="shared" si="14"/>
        <v>0</v>
      </c>
      <c r="BZ160" s="380">
        <f t="shared" si="14"/>
        <v>0</v>
      </c>
      <c r="CA160" s="355">
        <f t="shared" si="14"/>
        <v>0</v>
      </c>
      <c r="CB160" s="361">
        <f t="shared" si="14"/>
        <v>0</v>
      </c>
      <c r="CC160" s="356"/>
      <c r="CD160" s="595"/>
    </row>
    <row r="161" spans="1:82" ht="21" x14ac:dyDescent="0.3">
      <c r="A161" s="687"/>
      <c r="B161" s="477"/>
      <c r="C161" s="805"/>
      <c r="D161" s="444"/>
      <c r="E161" s="509"/>
      <c r="F161" s="509"/>
      <c r="G161" s="509"/>
      <c r="H161" s="381"/>
      <c r="I161" s="382"/>
      <c r="J161" s="803"/>
      <c r="K161" s="378"/>
      <c r="L161" s="378"/>
      <c r="M161" s="475"/>
      <c r="N161" s="444"/>
      <c r="O161" s="509"/>
      <c r="P161" s="509"/>
      <c r="Q161" s="509"/>
      <c r="R161" s="381"/>
      <c r="S161" s="382"/>
      <c r="T161" s="803"/>
      <c r="U161" s="378"/>
      <c r="V161" s="595"/>
      <c r="W161" s="475"/>
      <c r="X161" s="444"/>
      <c r="Y161" s="509"/>
      <c r="Z161" s="509"/>
      <c r="AA161" s="509"/>
      <c r="AB161" s="381"/>
      <c r="AC161" s="382"/>
      <c r="AD161" s="803"/>
      <c r="AE161" s="378"/>
      <c r="AF161" s="595"/>
      <c r="AG161" s="475"/>
      <c r="AH161" s="444"/>
      <c r="AI161" s="509"/>
      <c r="AJ161" s="509"/>
      <c r="AK161" s="509"/>
      <c r="AL161" s="381"/>
      <c r="AM161" s="382"/>
      <c r="AN161" s="803"/>
      <c r="AO161" s="378"/>
      <c r="AP161" s="595"/>
      <c r="AQ161" s="475"/>
      <c r="AR161" s="444"/>
      <c r="AS161" s="509"/>
      <c r="AT161" s="509"/>
      <c r="AU161" s="509"/>
      <c r="AV161" s="381"/>
      <c r="AW161" s="382"/>
      <c r="AX161" s="803"/>
      <c r="AY161" s="378"/>
      <c r="AZ161" s="595"/>
      <c r="BA161" s="475"/>
      <c r="BB161" s="444"/>
      <c r="BC161" s="509"/>
      <c r="BD161" s="509"/>
      <c r="BE161" s="509"/>
      <c r="BF161" s="381"/>
      <c r="BG161" s="382"/>
      <c r="BH161" s="803"/>
      <c r="BI161" s="378"/>
      <c r="BJ161" s="595"/>
      <c r="BK161" s="475"/>
      <c r="BL161" s="444"/>
      <c r="BM161" s="509"/>
      <c r="BN161" s="509"/>
      <c r="BO161" s="509"/>
      <c r="BP161" s="381"/>
      <c r="BQ161" s="382"/>
      <c r="BR161" s="803"/>
      <c r="BS161" s="378"/>
      <c r="BT161" s="595"/>
      <c r="BU161" s="475"/>
      <c r="BV161" s="444"/>
      <c r="BW161" s="509"/>
      <c r="BX161" s="509"/>
      <c r="BY161" s="509"/>
      <c r="BZ161" s="381"/>
      <c r="CA161" s="382"/>
      <c r="CB161" s="803"/>
      <c r="CC161" s="378"/>
      <c r="CD161" s="595"/>
    </row>
    <row r="162" spans="1:82" ht="30" x14ac:dyDescent="0.3">
      <c r="A162" s="688" t="s">
        <v>57</v>
      </c>
      <c r="B162" s="473" t="s">
        <v>49</v>
      </c>
      <c r="C162" s="692"/>
      <c r="D162" s="689"/>
      <c r="E162" s="689"/>
      <c r="F162" s="689"/>
      <c r="G162" s="689"/>
      <c r="H162" s="689"/>
      <c r="I162" s="689"/>
      <c r="J162" s="690"/>
      <c r="K162" s="579"/>
      <c r="L162" s="579"/>
      <c r="M162" s="691"/>
      <c r="N162" s="689"/>
      <c r="O162" s="689"/>
      <c r="P162" s="689"/>
      <c r="Q162" s="689"/>
      <c r="R162" s="689"/>
      <c r="S162" s="689"/>
      <c r="T162" s="690"/>
      <c r="U162" s="579"/>
      <c r="V162" s="595"/>
      <c r="W162" s="691"/>
      <c r="X162" s="689"/>
      <c r="Y162" s="689"/>
      <c r="Z162" s="689"/>
      <c r="AA162" s="689"/>
      <c r="AB162" s="689"/>
      <c r="AC162" s="689"/>
      <c r="AD162" s="690"/>
      <c r="AE162" s="579"/>
      <c r="AF162" s="595"/>
      <c r="AG162" s="691"/>
      <c r="AH162" s="689"/>
      <c r="AI162" s="689"/>
      <c r="AJ162" s="689"/>
      <c r="AK162" s="689"/>
      <c r="AL162" s="689"/>
      <c r="AM162" s="689"/>
      <c r="AN162" s="690"/>
      <c r="AO162" s="579"/>
      <c r="AP162" s="595"/>
      <c r="AQ162" s="691"/>
      <c r="AR162" s="689"/>
      <c r="AS162" s="689"/>
      <c r="AT162" s="689"/>
      <c r="AU162" s="689"/>
      <c r="AV162" s="689"/>
      <c r="AW162" s="689"/>
      <c r="AX162" s="690"/>
      <c r="AY162" s="579"/>
      <c r="AZ162" s="595"/>
      <c r="BA162" s="691"/>
      <c r="BB162" s="689"/>
      <c r="BC162" s="689"/>
      <c r="BD162" s="689"/>
      <c r="BE162" s="689"/>
      <c r="BF162" s="689"/>
      <c r="BG162" s="689"/>
      <c r="BH162" s="690"/>
      <c r="BI162" s="579"/>
      <c r="BJ162" s="595"/>
      <c r="BK162" s="691"/>
      <c r="BL162" s="689"/>
      <c r="BM162" s="689"/>
      <c r="BN162" s="689"/>
      <c r="BO162" s="689"/>
      <c r="BP162" s="689"/>
      <c r="BQ162" s="689"/>
      <c r="BR162" s="690"/>
      <c r="BS162" s="579"/>
      <c r="BT162" s="595"/>
      <c r="BU162" s="691"/>
      <c r="BV162" s="689"/>
      <c r="BW162" s="689"/>
      <c r="BX162" s="689"/>
      <c r="BY162" s="689"/>
      <c r="BZ162" s="689"/>
      <c r="CA162" s="689"/>
      <c r="CB162" s="690"/>
      <c r="CC162" s="579"/>
      <c r="CD162" s="595"/>
    </row>
    <row r="163" spans="1:82" ht="21" x14ac:dyDescent="0.3">
      <c r="A163" s="525"/>
      <c r="B163" s="526" t="s">
        <v>58</v>
      </c>
      <c r="C163" s="692"/>
      <c r="D163" s="579"/>
      <c r="E163" s="579"/>
      <c r="F163" s="579"/>
      <c r="G163" s="579"/>
      <c r="H163" s="579"/>
      <c r="I163" s="579"/>
      <c r="J163" s="693"/>
      <c r="K163" s="579"/>
      <c r="L163" s="579"/>
      <c r="M163" s="694"/>
      <c r="N163" s="579"/>
      <c r="O163" s="579"/>
      <c r="P163" s="579"/>
      <c r="Q163" s="579"/>
      <c r="R163" s="579"/>
      <c r="S163" s="579"/>
      <c r="T163" s="693"/>
      <c r="U163" s="579"/>
      <c r="V163" s="595"/>
      <c r="W163" s="694"/>
      <c r="X163" s="579"/>
      <c r="Y163" s="579"/>
      <c r="Z163" s="579"/>
      <c r="AA163" s="579"/>
      <c r="AB163" s="579"/>
      <c r="AC163" s="579"/>
      <c r="AD163" s="693"/>
      <c r="AE163" s="579"/>
      <c r="AF163" s="595"/>
      <c r="AG163" s="694"/>
      <c r="AH163" s="579"/>
      <c r="AI163" s="579"/>
      <c r="AJ163" s="579"/>
      <c r="AK163" s="579"/>
      <c r="AL163" s="579"/>
      <c r="AM163" s="579"/>
      <c r="AN163" s="693"/>
      <c r="AO163" s="579"/>
      <c r="AP163" s="595"/>
      <c r="AQ163" s="694"/>
      <c r="AR163" s="579"/>
      <c r="AS163" s="579"/>
      <c r="AT163" s="579"/>
      <c r="AU163" s="579"/>
      <c r="AV163" s="579"/>
      <c r="AW163" s="579"/>
      <c r="AX163" s="693"/>
      <c r="AY163" s="579"/>
      <c r="AZ163" s="595"/>
      <c r="BA163" s="694"/>
      <c r="BB163" s="579"/>
      <c r="BC163" s="579"/>
      <c r="BD163" s="579"/>
      <c r="BE163" s="579"/>
      <c r="BF163" s="579"/>
      <c r="BG163" s="579"/>
      <c r="BH163" s="693"/>
      <c r="BI163" s="579"/>
      <c r="BJ163" s="595"/>
      <c r="BK163" s="694"/>
      <c r="BL163" s="579"/>
      <c r="BM163" s="579"/>
      <c r="BN163" s="579"/>
      <c r="BO163" s="579"/>
      <c r="BP163" s="579"/>
      <c r="BQ163" s="579"/>
      <c r="BR163" s="693"/>
      <c r="BS163" s="579"/>
      <c r="BT163" s="595"/>
      <c r="BU163" s="694"/>
      <c r="BV163" s="579"/>
      <c r="BW163" s="579"/>
      <c r="BX163" s="579"/>
      <c r="BY163" s="579"/>
      <c r="BZ163" s="579"/>
      <c r="CA163" s="579"/>
      <c r="CB163" s="693"/>
      <c r="CC163" s="579"/>
      <c r="CD163" s="595"/>
    </row>
    <row r="164" spans="1:82" ht="45" x14ac:dyDescent="0.3">
      <c r="A164" s="528"/>
      <c r="B164" s="900" t="s">
        <v>20</v>
      </c>
      <c r="C164" s="918"/>
      <c r="D164" s="323"/>
      <c r="E164" s="991"/>
      <c r="F164" s="991"/>
      <c r="G164" s="991"/>
      <c r="H164" s="993"/>
      <c r="I164" s="987"/>
      <c r="J164" s="994"/>
      <c r="K164" s="356"/>
      <c r="L164" s="356"/>
      <c r="M164" s="367"/>
      <c r="N164" s="323"/>
      <c r="O164" s="371"/>
      <c r="P164" s="371"/>
      <c r="Q164" s="371"/>
      <c r="R164" s="379"/>
      <c r="S164" s="357"/>
      <c r="T164" s="373"/>
      <c r="U164" s="356"/>
      <c r="V164" s="595"/>
      <c r="W164" s="367"/>
      <c r="X164" s="323"/>
      <c r="Y164" s="371"/>
      <c r="Z164" s="371"/>
      <c r="AA164" s="371"/>
      <c r="AB164" s="379"/>
      <c r="AC164" s="357"/>
      <c r="AD164" s="373"/>
      <c r="AE164" s="356"/>
      <c r="AF164" s="595"/>
      <c r="AG164" s="367"/>
      <c r="AH164" s="323"/>
      <c r="AI164" s="371"/>
      <c r="AJ164" s="371"/>
      <c r="AK164" s="371"/>
      <c r="AL164" s="379"/>
      <c r="AM164" s="357"/>
      <c r="AN164" s="373"/>
      <c r="AO164" s="356"/>
      <c r="AP164" s="595"/>
      <c r="AQ164" s="367"/>
      <c r="AR164" s="323"/>
      <c r="AS164" s="371"/>
      <c r="AT164" s="371"/>
      <c r="AU164" s="371"/>
      <c r="AV164" s="379"/>
      <c r="AW164" s="357"/>
      <c r="AX164" s="373"/>
      <c r="AY164" s="356"/>
      <c r="AZ164" s="595"/>
      <c r="BA164" s="367"/>
      <c r="BB164" s="323"/>
      <c r="BC164" s="371"/>
      <c r="BD164" s="371"/>
      <c r="BE164" s="371"/>
      <c r="BF164" s="379"/>
      <c r="BG164" s="357"/>
      <c r="BH164" s="373"/>
      <c r="BI164" s="356"/>
      <c r="BJ164" s="595"/>
      <c r="BK164" s="367"/>
      <c r="BL164" s="323"/>
      <c r="BM164" s="371"/>
      <c r="BN164" s="371"/>
      <c r="BO164" s="371"/>
      <c r="BP164" s="379"/>
      <c r="BQ164" s="357"/>
      <c r="BR164" s="373"/>
      <c r="BS164" s="356"/>
      <c r="BT164" s="595"/>
      <c r="BU164" s="367"/>
      <c r="BV164" s="323"/>
      <c r="BW164" s="371"/>
      <c r="BX164" s="371"/>
      <c r="BY164" s="371"/>
      <c r="BZ164" s="379"/>
      <c r="CA164" s="357"/>
      <c r="CB164" s="373"/>
      <c r="CC164" s="356"/>
      <c r="CD164" s="595"/>
    </row>
    <row r="165" spans="1:82" ht="21" x14ac:dyDescent="0.3">
      <c r="A165" s="528"/>
      <c r="B165" s="460"/>
      <c r="C165" s="918"/>
      <c r="D165" s="695"/>
      <c r="E165" s="991"/>
      <c r="F165" s="991"/>
      <c r="G165" s="991"/>
      <c r="H165" s="993"/>
      <c r="I165" s="987"/>
      <c r="J165" s="994"/>
      <c r="K165" s="356"/>
      <c r="L165" s="356"/>
      <c r="M165" s="367"/>
      <c r="N165" s="695"/>
      <c r="O165" s="371"/>
      <c r="P165" s="371"/>
      <c r="Q165" s="371"/>
      <c r="R165" s="379"/>
      <c r="S165" s="357"/>
      <c r="T165" s="373"/>
      <c r="U165" s="356"/>
      <c r="V165" s="595"/>
      <c r="W165" s="367"/>
      <c r="X165" s="695"/>
      <c r="Y165" s="371"/>
      <c r="Z165" s="371"/>
      <c r="AA165" s="371"/>
      <c r="AB165" s="379"/>
      <c r="AC165" s="357"/>
      <c r="AD165" s="373"/>
      <c r="AE165" s="356"/>
      <c r="AF165" s="595"/>
      <c r="AG165" s="367"/>
      <c r="AH165" s="695"/>
      <c r="AI165" s="371"/>
      <c r="AJ165" s="371"/>
      <c r="AK165" s="371"/>
      <c r="AL165" s="379"/>
      <c r="AM165" s="357"/>
      <c r="AN165" s="373"/>
      <c r="AO165" s="356"/>
      <c r="AP165" s="595"/>
      <c r="AQ165" s="367"/>
      <c r="AR165" s="695"/>
      <c r="AS165" s="371"/>
      <c r="AT165" s="371"/>
      <c r="AU165" s="371"/>
      <c r="AV165" s="379"/>
      <c r="AW165" s="357"/>
      <c r="AX165" s="373"/>
      <c r="AY165" s="356"/>
      <c r="AZ165" s="595"/>
      <c r="BA165" s="367"/>
      <c r="BB165" s="695"/>
      <c r="BC165" s="371"/>
      <c r="BD165" s="371"/>
      <c r="BE165" s="371"/>
      <c r="BF165" s="379"/>
      <c r="BG165" s="357"/>
      <c r="BH165" s="373"/>
      <c r="BI165" s="356"/>
      <c r="BJ165" s="595"/>
      <c r="BK165" s="367"/>
      <c r="BL165" s="695"/>
      <c r="BM165" s="371"/>
      <c r="BN165" s="371"/>
      <c r="BO165" s="371"/>
      <c r="BP165" s="379"/>
      <c r="BQ165" s="357"/>
      <c r="BR165" s="373"/>
      <c r="BS165" s="356"/>
      <c r="BT165" s="595"/>
      <c r="BU165" s="367"/>
      <c r="BV165" s="695"/>
      <c r="BW165" s="371"/>
      <c r="BX165" s="371"/>
      <c r="BY165" s="371"/>
      <c r="BZ165" s="379"/>
      <c r="CA165" s="357"/>
      <c r="CB165" s="373"/>
      <c r="CC165" s="356"/>
      <c r="CD165" s="595"/>
    </row>
    <row r="166" spans="1:82" ht="18" hidden="1" customHeight="1" x14ac:dyDescent="0.3">
      <c r="A166" s="528"/>
      <c r="B166" s="527"/>
      <c r="C166" s="323"/>
      <c r="D166" s="695"/>
      <c r="E166" s="371"/>
      <c r="F166" s="371"/>
      <c r="G166" s="371"/>
      <c r="H166" s="379"/>
      <c r="I166" s="357"/>
      <c r="J166" s="373"/>
      <c r="K166" s="356"/>
      <c r="L166" s="356"/>
      <c r="M166" s="367"/>
      <c r="N166" s="695"/>
      <c r="O166" s="371"/>
      <c r="P166" s="371"/>
      <c r="Q166" s="371"/>
      <c r="R166" s="379"/>
      <c r="S166" s="357"/>
      <c r="T166" s="373"/>
      <c r="U166" s="356"/>
      <c r="V166" s="595"/>
      <c r="W166" s="367"/>
      <c r="X166" s="695"/>
      <c r="Y166" s="371"/>
      <c r="Z166" s="371"/>
      <c r="AA166" s="371"/>
      <c r="AB166" s="379"/>
      <c r="AC166" s="357"/>
      <c r="AD166" s="373"/>
      <c r="AE166" s="356"/>
      <c r="AF166" s="595"/>
      <c r="AG166" s="367"/>
      <c r="AH166" s="695"/>
      <c r="AI166" s="371"/>
      <c r="AJ166" s="371"/>
      <c r="AK166" s="371"/>
      <c r="AL166" s="379"/>
      <c r="AM166" s="357"/>
      <c r="AN166" s="373"/>
      <c r="AO166" s="356"/>
      <c r="AP166" s="595"/>
      <c r="AQ166" s="367"/>
      <c r="AR166" s="695"/>
      <c r="AS166" s="371"/>
      <c r="AT166" s="371"/>
      <c r="AU166" s="371"/>
      <c r="AV166" s="379"/>
      <c r="AW166" s="357"/>
      <c r="AX166" s="373"/>
      <c r="AY166" s="356"/>
      <c r="AZ166" s="595"/>
      <c r="BA166" s="367"/>
      <c r="BB166" s="695"/>
      <c r="BC166" s="371"/>
      <c r="BD166" s="371"/>
      <c r="BE166" s="371"/>
      <c r="BF166" s="379"/>
      <c r="BG166" s="357"/>
      <c r="BH166" s="373"/>
      <c r="BI166" s="356"/>
      <c r="BJ166" s="595"/>
      <c r="BK166" s="367"/>
      <c r="BL166" s="695"/>
      <c r="BM166" s="371"/>
      <c r="BN166" s="371"/>
      <c r="BO166" s="371"/>
      <c r="BP166" s="379"/>
      <c r="BQ166" s="357"/>
      <c r="BR166" s="373"/>
      <c r="BS166" s="356"/>
      <c r="BT166" s="595"/>
      <c r="BU166" s="367"/>
      <c r="BV166" s="695"/>
      <c r="BW166" s="371"/>
      <c r="BX166" s="371"/>
      <c r="BY166" s="371"/>
      <c r="BZ166" s="379"/>
      <c r="CA166" s="357"/>
      <c r="CB166" s="373"/>
      <c r="CC166" s="356"/>
      <c r="CD166" s="595"/>
    </row>
    <row r="167" spans="1:82" ht="21" x14ac:dyDescent="0.3">
      <c r="A167" s="528"/>
      <c r="B167" s="696" t="s">
        <v>25</v>
      </c>
      <c r="C167" s="371"/>
      <c r="D167" s="323"/>
      <c r="E167" s="697">
        <f>SUM(C164:C167)</f>
        <v>0</v>
      </c>
      <c r="F167" s="360">
        <f>SUM(F164:F166)</f>
        <v>0</v>
      </c>
      <c r="G167" s="360"/>
      <c r="H167" s="380">
        <f>SUM(H164:H166)</f>
        <v>0</v>
      </c>
      <c r="I167" s="355"/>
      <c r="J167" s="361">
        <f>SUM(J164:J166)</f>
        <v>0</v>
      </c>
      <c r="K167" s="356"/>
      <c r="L167" s="356"/>
      <c r="M167" s="359"/>
      <c r="N167" s="323"/>
      <c r="O167" s="697">
        <f>SUM(M164:M167)</f>
        <v>0</v>
      </c>
      <c r="P167" s="360">
        <f>SUM(P164:P166)</f>
        <v>0</v>
      </c>
      <c r="Q167" s="360"/>
      <c r="R167" s="380">
        <f>SUM(R164:R166)</f>
        <v>0</v>
      </c>
      <c r="S167" s="355"/>
      <c r="T167" s="361">
        <f>SUM(T164:T166)</f>
        <v>0</v>
      </c>
      <c r="U167" s="356"/>
      <c r="V167" s="595"/>
      <c r="W167" s="359"/>
      <c r="X167" s="323"/>
      <c r="Y167" s="697">
        <f>SUM(W164:W167)</f>
        <v>0</v>
      </c>
      <c r="Z167" s="360">
        <f>SUM(Z164:Z166)</f>
        <v>0</v>
      </c>
      <c r="AA167" s="360"/>
      <c r="AB167" s="380">
        <f>SUM(AB164:AB166)</f>
        <v>0</v>
      </c>
      <c r="AC167" s="355"/>
      <c r="AD167" s="361">
        <f>SUM(AD164:AD166)</f>
        <v>0</v>
      </c>
      <c r="AE167" s="356"/>
      <c r="AF167" s="595"/>
      <c r="AG167" s="359"/>
      <c r="AH167" s="323"/>
      <c r="AI167" s="697">
        <f>SUM(AG164:AG167)</f>
        <v>0</v>
      </c>
      <c r="AJ167" s="360">
        <f>SUM(AJ164:AJ166)</f>
        <v>0</v>
      </c>
      <c r="AK167" s="360"/>
      <c r="AL167" s="380">
        <f>SUM(AL164:AL166)</f>
        <v>0</v>
      </c>
      <c r="AM167" s="355"/>
      <c r="AN167" s="361">
        <f>SUM(AN164:AN166)</f>
        <v>0</v>
      </c>
      <c r="AO167" s="356"/>
      <c r="AP167" s="595"/>
      <c r="AQ167" s="359"/>
      <c r="AR167" s="323"/>
      <c r="AS167" s="697">
        <f>SUM(AQ164:AQ167)</f>
        <v>0</v>
      </c>
      <c r="AT167" s="360">
        <f>SUM(AT164:AT166)</f>
        <v>0</v>
      </c>
      <c r="AU167" s="360"/>
      <c r="AV167" s="380">
        <f>SUM(AV164:AV166)</f>
        <v>0</v>
      </c>
      <c r="AW167" s="355"/>
      <c r="AX167" s="361">
        <f>SUM(AX164:AX166)</f>
        <v>0</v>
      </c>
      <c r="AY167" s="356"/>
      <c r="AZ167" s="595"/>
      <c r="BA167" s="359"/>
      <c r="BB167" s="323"/>
      <c r="BC167" s="697">
        <f>SUM(BA164:BA167)</f>
        <v>0</v>
      </c>
      <c r="BD167" s="360">
        <f>SUM(BD164:BD166)</f>
        <v>0</v>
      </c>
      <c r="BE167" s="360"/>
      <c r="BF167" s="380">
        <f>SUM(BF164:BF166)</f>
        <v>0</v>
      </c>
      <c r="BG167" s="355"/>
      <c r="BH167" s="361">
        <f>SUM(BH164:BH166)</f>
        <v>0</v>
      </c>
      <c r="BI167" s="356"/>
      <c r="BJ167" s="595"/>
      <c r="BK167" s="359"/>
      <c r="BL167" s="323"/>
      <c r="BM167" s="697">
        <f>SUM(BK164:BK167)</f>
        <v>0</v>
      </c>
      <c r="BN167" s="360">
        <f>SUM(BN164:BN166)</f>
        <v>0</v>
      </c>
      <c r="BO167" s="360"/>
      <c r="BP167" s="380">
        <f>SUM(BP164:BP166)</f>
        <v>0</v>
      </c>
      <c r="BQ167" s="355"/>
      <c r="BR167" s="361">
        <f>SUM(BR164:BR166)</f>
        <v>0</v>
      </c>
      <c r="BS167" s="356"/>
      <c r="BT167" s="595"/>
      <c r="BU167" s="359"/>
      <c r="BV167" s="323"/>
      <c r="BW167" s="697">
        <f>SUM(BU164:BU167)</f>
        <v>0</v>
      </c>
      <c r="BX167" s="360">
        <f>SUM(BX164:BX166)</f>
        <v>0</v>
      </c>
      <c r="BY167" s="360"/>
      <c r="BZ167" s="380">
        <f>SUM(BZ164:BZ166)</f>
        <v>0</v>
      </c>
      <c r="CA167" s="355"/>
      <c r="CB167" s="361">
        <f>SUM(CB164:CB166)</f>
        <v>0</v>
      </c>
      <c r="CC167" s="356"/>
      <c r="CD167" s="595"/>
    </row>
    <row r="168" spans="1:82" ht="45" x14ac:dyDescent="0.3">
      <c r="A168" s="891"/>
      <c r="B168" s="900" t="s">
        <v>20</v>
      </c>
      <c r="C168" s="918"/>
      <c r="D168" s="918"/>
      <c r="E168" s="991"/>
      <c r="F168" s="991"/>
      <c r="G168" s="991"/>
      <c r="H168" s="993"/>
      <c r="I168" s="987"/>
      <c r="J168" s="994"/>
      <c r="K168" s="356"/>
      <c r="L168" s="356"/>
      <c r="M168" s="367"/>
      <c r="N168" s="323"/>
      <c r="O168" s="371"/>
      <c r="P168" s="371"/>
      <c r="Q168" s="371"/>
      <c r="R168" s="379"/>
      <c r="S168" s="357"/>
      <c r="T168" s="373"/>
      <c r="U168" s="356"/>
      <c r="V168" s="595"/>
      <c r="W168" s="367"/>
      <c r="X168" s="323"/>
      <c r="Y168" s="371"/>
      <c r="Z168" s="371"/>
      <c r="AA168" s="371"/>
      <c r="AB168" s="379"/>
      <c r="AC168" s="357"/>
      <c r="AD168" s="373"/>
      <c r="AE168" s="356"/>
      <c r="AF168" s="595"/>
      <c r="AG168" s="367"/>
      <c r="AH168" s="323"/>
      <c r="AI168" s="371"/>
      <c r="AJ168" s="371"/>
      <c r="AK168" s="371"/>
      <c r="AL168" s="379"/>
      <c r="AM168" s="357"/>
      <c r="AN168" s="373"/>
      <c r="AO168" s="356"/>
      <c r="AP168" s="595"/>
      <c r="AQ168" s="367"/>
      <c r="AR168" s="323"/>
      <c r="AS168" s="371"/>
      <c r="AT168" s="371"/>
      <c r="AU168" s="371"/>
      <c r="AV168" s="379"/>
      <c r="AW168" s="357"/>
      <c r="AX168" s="373"/>
      <c r="AY168" s="356"/>
      <c r="AZ168" s="595"/>
      <c r="BA168" s="367"/>
      <c r="BB168" s="323"/>
      <c r="BC168" s="371"/>
      <c r="BD168" s="371"/>
      <c r="BE168" s="371"/>
      <c r="BF168" s="379"/>
      <c r="BG168" s="357"/>
      <c r="BH168" s="373"/>
      <c r="BI168" s="356"/>
      <c r="BJ168" s="595"/>
      <c r="BK168" s="367"/>
      <c r="BL168" s="323"/>
      <c r="BM168" s="371"/>
      <c r="BN168" s="371"/>
      <c r="BO168" s="371"/>
      <c r="BP168" s="379"/>
      <c r="BQ168" s="357"/>
      <c r="BR168" s="373"/>
      <c r="BS168" s="356"/>
      <c r="BT168" s="595"/>
      <c r="BU168" s="367"/>
      <c r="BV168" s="323"/>
      <c r="BW168" s="371"/>
      <c r="BX168" s="371"/>
      <c r="BY168" s="371"/>
      <c r="BZ168" s="379"/>
      <c r="CA168" s="357"/>
      <c r="CB168" s="373"/>
      <c r="CC168" s="356"/>
      <c r="CD168" s="595"/>
    </row>
    <row r="169" spans="1:82" ht="21" x14ac:dyDescent="0.3">
      <c r="A169" s="528"/>
      <c r="B169" s="460"/>
      <c r="C169" s="918"/>
      <c r="D169" s="995"/>
      <c r="E169" s="991"/>
      <c r="F169" s="991"/>
      <c r="G169" s="991"/>
      <c r="H169" s="993"/>
      <c r="I169" s="987"/>
      <c r="J169" s="994"/>
      <c r="K169" s="356"/>
      <c r="L169" s="356"/>
      <c r="M169" s="367"/>
      <c r="N169" s="695"/>
      <c r="O169" s="371"/>
      <c r="P169" s="371"/>
      <c r="Q169" s="371"/>
      <c r="R169" s="379"/>
      <c r="S169" s="357"/>
      <c r="T169" s="373"/>
      <c r="U169" s="356"/>
      <c r="V169" s="595"/>
      <c r="W169" s="367"/>
      <c r="X169" s="695"/>
      <c r="Y169" s="371"/>
      <c r="Z169" s="371"/>
      <c r="AA169" s="371"/>
      <c r="AB169" s="379"/>
      <c r="AC169" s="357"/>
      <c r="AD169" s="373"/>
      <c r="AE169" s="356"/>
      <c r="AF169" s="595"/>
      <c r="AG169" s="367"/>
      <c r="AH169" s="695"/>
      <c r="AI169" s="371"/>
      <c r="AJ169" s="371"/>
      <c r="AK169" s="371"/>
      <c r="AL169" s="379"/>
      <c r="AM169" s="357"/>
      <c r="AN169" s="373"/>
      <c r="AO169" s="356"/>
      <c r="AP169" s="595"/>
      <c r="AQ169" s="367"/>
      <c r="AR169" s="695"/>
      <c r="AS169" s="371"/>
      <c r="AT169" s="371"/>
      <c r="AU169" s="371"/>
      <c r="AV169" s="379"/>
      <c r="AW169" s="357"/>
      <c r="AX169" s="373"/>
      <c r="AY169" s="356"/>
      <c r="AZ169" s="595"/>
      <c r="BA169" s="367"/>
      <c r="BB169" s="695"/>
      <c r="BC169" s="371"/>
      <c r="BD169" s="371"/>
      <c r="BE169" s="371"/>
      <c r="BF169" s="379"/>
      <c r="BG169" s="357"/>
      <c r="BH169" s="373"/>
      <c r="BI169" s="356"/>
      <c r="BJ169" s="595"/>
      <c r="BK169" s="367"/>
      <c r="BL169" s="695"/>
      <c r="BM169" s="371"/>
      <c r="BN169" s="371"/>
      <c r="BO169" s="371"/>
      <c r="BP169" s="379"/>
      <c r="BQ169" s="357"/>
      <c r="BR169" s="373"/>
      <c r="BS169" s="356"/>
      <c r="BT169" s="595"/>
      <c r="BU169" s="367"/>
      <c r="BV169" s="695"/>
      <c r="BW169" s="371"/>
      <c r="BX169" s="371"/>
      <c r="BY169" s="371"/>
      <c r="BZ169" s="379"/>
      <c r="CA169" s="357"/>
      <c r="CB169" s="373"/>
      <c r="CC169" s="356"/>
      <c r="CD169" s="595"/>
    </row>
    <row r="170" spans="1:82" ht="18" hidden="1" customHeight="1" x14ac:dyDescent="0.3">
      <c r="A170" s="528"/>
      <c r="B170" s="527"/>
      <c r="C170" s="323"/>
      <c r="D170" s="695"/>
      <c r="E170" s="371"/>
      <c r="F170" s="371"/>
      <c r="G170" s="371"/>
      <c r="H170" s="379"/>
      <c r="I170" s="357"/>
      <c r="J170" s="373"/>
      <c r="K170" s="356"/>
      <c r="L170" s="356"/>
      <c r="M170" s="367"/>
      <c r="N170" s="695"/>
      <c r="O170" s="371"/>
      <c r="P170" s="371"/>
      <c r="Q170" s="371"/>
      <c r="R170" s="379"/>
      <c r="S170" s="357"/>
      <c r="T170" s="373"/>
      <c r="U170" s="356"/>
      <c r="V170" s="595"/>
      <c r="W170" s="367"/>
      <c r="X170" s="695"/>
      <c r="Y170" s="371"/>
      <c r="Z170" s="371"/>
      <c r="AA170" s="371"/>
      <c r="AB170" s="379"/>
      <c r="AC170" s="357"/>
      <c r="AD170" s="373"/>
      <c r="AE170" s="356"/>
      <c r="AF170" s="595"/>
      <c r="AG170" s="367"/>
      <c r="AH170" s="695"/>
      <c r="AI170" s="371"/>
      <c r="AJ170" s="371"/>
      <c r="AK170" s="371"/>
      <c r="AL170" s="379"/>
      <c r="AM170" s="357"/>
      <c r="AN170" s="373"/>
      <c r="AO170" s="356"/>
      <c r="AP170" s="595"/>
      <c r="AQ170" s="367"/>
      <c r="AR170" s="695"/>
      <c r="AS170" s="371"/>
      <c r="AT170" s="371"/>
      <c r="AU170" s="371"/>
      <c r="AV170" s="379"/>
      <c r="AW170" s="357"/>
      <c r="AX170" s="373"/>
      <c r="AY170" s="356"/>
      <c r="AZ170" s="595"/>
      <c r="BA170" s="367"/>
      <c r="BB170" s="695"/>
      <c r="BC170" s="371"/>
      <c r="BD170" s="371"/>
      <c r="BE170" s="371"/>
      <c r="BF170" s="379"/>
      <c r="BG170" s="357"/>
      <c r="BH170" s="373"/>
      <c r="BI170" s="356"/>
      <c r="BJ170" s="595"/>
      <c r="BK170" s="367"/>
      <c r="BL170" s="695"/>
      <c r="BM170" s="371"/>
      <c r="BN170" s="371"/>
      <c r="BO170" s="371"/>
      <c r="BP170" s="379"/>
      <c r="BQ170" s="357"/>
      <c r="BR170" s="373"/>
      <c r="BS170" s="356"/>
      <c r="BT170" s="595"/>
      <c r="BU170" s="367"/>
      <c r="BV170" s="695"/>
      <c r="BW170" s="371"/>
      <c r="BX170" s="371"/>
      <c r="BY170" s="371"/>
      <c r="BZ170" s="379"/>
      <c r="CA170" s="357"/>
      <c r="CB170" s="373"/>
      <c r="CC170" s="356"/>
      <c r="CD170" s="595"/>
    </row>
    <row r="171" spans="1:82" ht="21" x14ac:dyDescent="0.3">
      <c r="A171" s="528"/>
      <c r="B171" s="696" t="s">
        <v>25</v>
      </c>
      <c r="C171" s="371"/>
      <c r="D171" s="323"/>
      <c r="E171" s="697">
        <f>SUM(C168:C171)</f>
        <v>0</v>
      </c>
      <c r="F171" s="360">
        <f>SUM(F168:F170)</f>
        <v>0</v>
      </c>
      <c r="G171" s="360"/>
      <c r="H171" s="380">
        <f>SUM(H168:H170)</f>
        <v>0</v>
      </c>
      <c r="I171" s="355"/>
      <c r="J171" s="361">
        <f>SUM(J168:J170)</f>
        <v>0</v>
      </c>
      <c r="K171" s="356"/>
      <c r="L171" s="356"/>
      <c r="M171" s="359"/>
      <c r="N171" s="323"/>
      <c r="O171" s="697">
        <f>SUM(M168:M171)</f>
        <v>0</v>
      </c>
      <c r="P171" s="360">
        <f>SUM(P168:P170)</f>
        <v>0</v>
      </c>
      <c r="Q171" s="360"/>
      <c r="R171" s="380">
        <f>SUM(R168:R170)</f>
        <v>0</v>
      </c>
      <c r="S171" s="355"/>
      <c r="T171" s="361">
        <f>SUM(T168:T170)</f>
        <v>0</v>
      </c>
      <c r="U171" s="356"/>
      <c r="V171" s="595"/>
      <c r="W171" s="359"/>
      <c r="X171" s="323"/>
      <c r="Y171" s="697">
        <f>SUM(W168:W171)</f>
        <v>0</v>
      </c>
      <c r="Z171" s="360">
        <f>SUM(Z168:Z170)</f>
        <v>0</v>
      </c>
      <c r="AA171" s="360"/>
      <c r="AB171" s="380">
        <f>SUM(AB168:AB170)</f>
        <v>0</v>
      </c>
      <c r="AC171" s="355"/>
      <c r="AD171" s="361">
        <f>SUM(AD168:AD170)</f>
        <v>0</v>
      </c>
      <c r="AE171" s="356"/>
      <c r="AF171" s="595"/>
      <c r="AG171" s="359"/>
      <c r="AH171" s="323"/>
      <c r="AI171" s="697">
        <f>SUM(AG168:AG171)</f>
        <v>0</v>
      </c>
      <c r="AJ171" s="360">
        <f>SUM(AJ168:AJ170)</f>
        <v>0</v>
      </c>
      <c r="AK171" s="360"/>
      <c r="AL171" s="380">
        <f>SUM(AL168:AL170)</f>
        <v>0</v>
      </c>
      <c r="AM171" s="355"/>
      <c r="AN171" s="361">
        <f>SUM(AN168:AN170)</f>
        <v>0</v>
      </c>
      <c r="AO171" s="356"/>
      <c r="AP171" s="595"/>
      <c r="AQ171" s="359"/>
      <c r="AR171" s="323"/>
      <c r="AS171" s="697">
        <f>SUM(AQ168:AQ171)</f>
        <v>0</v>
      </c>
      <c r="AT171" s="360">
        <f>SUM(AT168:AT170)</f>
        <v>0</v>
      </c>
      <c r="AU171" s="360"/>
      <c r="AV171" s="380">
        <f>SUM(AV168:AV170)</f>
        <v>0</v>
      </c>
      <c r="AW171" s="355"/>
      <c r="AX171" s="361">
        <f>SUM(AX168:AX170)</f>
        <v>0</v>
      </c>
      <c r="AY171" s="356"/>
      <c r="AZ171" s="595"/>
      <c r="BA171" s="359"/>
      <c r="BB171" s="323"/>
      <c r="BC171" s="697">
        <f>SUM(BA168:BA171)</f>
        <v>0</v>
      </c>
      <c r="BD171" s="360">
        <f>SUM(BD168:BD170)</f>
        <v>0</v>
      </c>
      <c r="BE171" s="360"/>
      <c r="BF171" s="380">
        <f>SUM(BF168:BF170)</f>
        <v>0</v>
      </c>
      <c r="BG171" s="355"/>
      <c r="BH171" s="361">
        <f>SUM(BH168:BH170)</f>
        <v>0</v>
      </c>
      <c r="BI171" s="356"/>
      <c r="BJ171" s="595"/>
      <c r="BK171" s="359"/>
      <c r="BL171" s="323"/>
      <c r="BM171" s="697">
        <f>SUM(BK168:BK171)</f>
        <v>0</v>
      </c>
      <c r="BN171" s="360">
        <f>SUM(BN168:BN170)</f>
        <v>0</v>
      </c>
      <c r="BO171" s="360"/>
      <c r="BP171" s="380">
        <f>SUM(BP168:BP170)</f>
        <v>0</v>
      </c>
      <c r="BQ171" s="355"/>
      <c r="BR171" s="361">
        <f>SUM(BR168:BR170)</f>
        <v>0</v>
      </c>
      <c r="BS171" s="356"/>
      <c r="BT171" s="595"/>
      <c r="BU171" s="359"/>
      <c r="BV171" s="323"/>
      <c r="BW171" s="697">
        <f>SUM(BU168:BU171)</f>
        <v>0</v>
      </c>
      <c r="BX171" s="360">
        <f>SUM(BX168:BX170)</f>
        <v>0</v>
      </c>
      <c r="BY171" s="360"/>
      <c r="BZ171" s="380">
        <f>SUM(BZ168:BZ170)</f>
        <v>0</v>
      </c>
      <c r="CA171" s="355"/>
      <c r="CB171" s="361">
        <f>SUM(CB168:CB170)</f>
        <v>0</v>
      </c>
      <c r="CC171" s="356"/>
      <c r="CD171" s="595"/>
    </row>
    <row r="172" spans="1:82" ht="45" x14ac:dyDescent="0.3">
      <c r="A172" s="891"/>
      <c r="B172" s="900" t="s">
        <v>20</v>
      </c>
      <c r="C172" s="918"/>
      <c r="D172" s="918"/>
      <c r="E172" s="991"/>
      <c r="F172" s="991"/>
      <c r="G172" s="991"/>
      <c r="H172" s="993"/>
      <c r="I172" s="987"/>
      <c r="J172" s="994"/>
      <c r="K172" s="356"/>
      <c r="L172" s="356"/>
      <c r="M172" s="367"/>
      <c r="N172" s="323"/>
      <c r="O172" s="371"/>
      <c r="P172" s="371"/>
      <c r="Q172" s="371"/>
      <c r="R172" s="379"/>
      <c r="S172" s="357"/>
      <c r="T172" s="373"/>
      <c r="U172" s="356"/>
      <c r="V172" s="595"/>
      <c r="W172" s="367"/>
      <c r="X172" s="323"/>
      <c r="Y172" s="371"/>
      <c r="Z172" s="371"/>
      <c r="AA172" s="371"/>
      <c r="AB172" s="379"/>
      <c r="AC172" s="357"/>
      <c r="AD172" s="373"/>
      <c r="AE172" s="356"/>
      <c r="AF172" s="595"/>
      <c r="AG172" s="367"/>
      <c r="AH172" s="323"/>
      <c r="AI172" s="371"/>
      <c r="AJ172" s="371"/>
      <c r="AK172" s="371"/>
      <c r="AL172" s="379"/>
      <c r="AM172" s="357"/>
      <c r="AN172" s="373"/>
      <c r="AO172" s="356"/>
      <c r="AP172" s="595"/>
      <c r="AQ172" s="367"/>
      <c r="AR172" s="323"/>
      <c r="AS172" s="371"/>
      <c r="AT172" s="371"/>
      <c r="AU172" s="371"/>
      <c r="AV172" s="379"/>
      <c r="AW172" s="357"/>
      <c r="AX172" s="373"/>
      <c r="AY172" s="356"/>
      <c r="AZ172" s="595"/>
      <c r="BA172" s="367"/>
      <c r="BB172" s="323"/>
      <c r="BC172" s="371"/>
      <c r="BD172" s="371"/>
      <c r="BE172" s="371"/>
      <c r="BF172" s="379"/>
      <c r="BG172" s="357"/>
      <c r="BH172" s="373"/>
      <c r="BI172" s="356"/>
      <c r="BJ172" s="595"/>
      <c r="BK172" s="367"/>
      <c r="BL172" s="323"/>
      <c r="BM172" s="371"/>
      <c r="BN172" s="371"/>
      <c r="BO172" s="371"/>
      <c r="BP172" s="379"/>
      <c r="BQ172" s="357"/>
      <c r="BR172" s="373"/>
      <c r="BS172" s="356"/>
      <c r="BT172" s="595"/>
      <c r="BU172" s="367"/>
      <c r="BV172" s="323"/>
      <c r="BW172" s="371"/>
      <c r="BX172" s="371"/>
      <c r="BY172" s="371"/>
      <c r="BZ172" s="379"/>
      <c r="CA172" s="357"/>
      <c r="CB172" s="373"/>
      <c r="CC172" s="356"/>
      <c r="CD172" s="595"/>
    </row>
    <row r="173" spans="1:82" ht="21" x14ac:dyDescent="0.3">
      <c r="A173" s="528"/>
      <c r="B173" s="460"/>
      <c r="C173" s="918"/>
      <c r="D173" s="918"/>
      <c r="E173" s="991"/>
      <c r="F173" s="991"/>
      <c r="G173" s="991"/>
      <c r="H173" s="993"/>
      <c r="I173" s="987"/>
      <c r="J173" s="994"/>
      <c r="K173" s="356"/>
      <c r="L173" s="356"/>
      <c r="M173" s="367"/>
      <c r="N173" s="323"/>
      <c r="O173" s="371"/>
      <c r="P173" s="371"/>
      <c r="Q173" s="371"/>
      <c r="R173" s="379"/>
      <c r="S173" s="357"/>
      <c r="T173" s="373"/>
      <c r="U173" s="356"/>
      <c r="V173" s="595"/>
      <c r="W173" s="367"/>
      <c r="X173" s="323"/>
      <c r="Y173" s="371"/>
      <c r="Z173" s="371"/>
      <c r="AA173" s="371"/>
      <c r="AB173" s="379"/>
      <c r="AC173" s="357"/>
      <c r="AD173" s="373"/>
      <c r="AE173" s="356"/>
      <c r="AF173" s="595"/>
      <c r="AG173" s="367"/>
      <c r="AH173" s="323"/>
      <c r="AI173" s="371"/>
      <c r="AJ173" s="371"/>
      <c r="AK173" s="371"/>
      <c r="AL173" s="379"/>
      <c r="AM173" s="357"/>
      <c r="AN173" s="373"/>
      <c r="AO173" s="356"/>
      <c r="AP173" s="595"/>
      <c r="AQ173" s="367"/>
      <c r="AR173" s="323"/>
      <c r="AS173" s="371"/>
      <c r="AT173" s="371"/>
      <c r="AU173" s="371"/>
      <c r="AV173" s="379"/>
      <c r="AW173" s="357"/>
      <c r="AX173" s="373"/>
      <c r="AY173" s="356"/>
      <c r="AZ173" s="595"/>
      <c r="BA173" s="367"/>
      <c r="BB173" s="323"/>
      <c r="BC173" s="371"/>
      <c r="BD173" s="371"/>
      <c r="BE173" s="371"/>
      <c r="BF173" s="379"/>
      <c r="BG173" s="357"/>
      <c r="BH173" s="373"/>
      <c r="BI173" s="356"/>
      <c r="BJ173" s="595"/>
      <c r="BK173" s="367"/>
      <c r="BL173" s="323"/>
      <c r="BM173" s="371"/>
      <c r="BN173" s="371"/>
      <c r="BO173" s="371"/>
      <c r="BP173" s="379"/>
      <c r="BQ173" s="357"/>
      <c r="BR173" s="373"/>
      <c r="BS173" s="356"/>
      <c r="BT173" s="595"/>
      <c r="BU173" s="367"/>
      <c r="BV173" s="323"/>
      <c r="BW173" s="371"/>
      <c r="BX173" s="371"/>
      <c r="BY173" s="371"/>
      <c r="BZ173" s="379"/>
      <c r="CA173" s="357"/>
      <c r="CB173" s="373"/>
      <c r="CC173" s="356"/>
      <c r="CD173" s="595"/>
    </row>
    <row r="174" spans="1:82" ht="18" hidden="1" customHeight="1" x14ac:dyDescent="0.3">
      <c r="A174" s="528"/>
      <c r="B174" s="527"/>
      <c r="C174" s="323"/>
      <c r="D174" s="323"/>
      <c r="E174" s="371"/>
      <c r="F174" s="371"/>
      <c r="G174" s="371"/>
      <c r="H174" s="379"/>
      <c r="I174" s="357"/>
      <c r="J174" s="373"/>
      <c r="K174" s="356"/>
      <c r="L174" s="356"/>
      <c r="M174" s="367"/>
      <c r="N174" s="323"/>
      <c r="O174" s="371"/>
      <c r="P174" s="371"/>
      <c r="Q174" s="371"/>
      <c r="R174" s="379"/>
      <c r="S174" s="357"/>
      <c r="T174" s="373"/>
      <c r="U174" s="356"/>
      <c r="V174" s="595"/>
      <c r="W174" s="367"/>
      <c r="X174" s="323"/>
      <c r="Y174" s="371"/>
      <c r="Z174" s="371"/>
      <c r="AA174" s="371"/>
      <c r="AB174" s="379"/>
      <c r="AC174" s="357"/>
      <c r="AD174" s="373"/>
      <c r="AE174" s="356"/>
      <c r="AF174" s="595"/>
      <c r="AG174" s="367"/>
      <c r="AH174" s="323"/>
      <c r="AI174" s="371"/>
      <c r="AJ174" s="371"/>
      <c r="AK174" s="371"/>
      <c r="AL174" s="379"/>
      <c r="AM174" s="357"/>
      <c r="AN174" s="373"/>
      <c r="AO174" s="356"/>
      <c r="AP174" s="595"/>
      <c r="AQ174" s="367"/>
      <c r="AR174" s="323"/>
      <c r="AS174" s="371"/>
      <c r="AT174" s="371"/>
      <c r="AU174" s="371"/>
      <c r="AV174" s="379"/>
      <c r="AW174" s="357"/>
      <c r="AX174" s="373"/>
      <c r="AY174" s="356"/>
      <c r="AZ174" s="595"/>
      <c r="BA174" s="367"/>
      <c r="BB174" s="323"/>
      <c r="BC174" s="371"/>
      <c r="BD174" s="371"/>
      <c r="BE174" s="371"/>
      <c r="BF174" s="379"/>
      <c r="BG174" s="357"/>
      <c r="BH174" s="373"/>
      <c r="BI174" s="356"/>
      <c r="BJ174" s="595"/>
      <c r="BK174" s="367"/>
      <c r="BL174" s="323"/>
      <c r="BM174" s="371"/>
      <c r="BN174" s="371"/>
      <c r="BO174" s="371"/>
      <c r="BP174" s="379"/>
      <c r="BQ174" s="357"/>
      <c r="BR174" s="373"/>
      <c r="BS174" s="356"/>
      <c r="BT174" s="595"/>
      <c r="BU174" s="367"/>
      <c r="BV174" s="323"/>
      <c r="BW174" s="371"/>
      <c r="BX174" s="371"/>
      <c r="BY174" s="371"/>
      <c r="BZ174" s="379"/>
      <c r="CA174" s="357"/>
      <c r="CB174" s="373"/>
      <c r="CC174" s="356"/>
      <c r="CD174" s="595"/>
    </row>
    <row r="175" spans="1:82" ht="21" x14ac:dyDescent="0.3">
      <c r="A175" s="528"/>
      <c r="B175" s="696" t="s">
        <v>25</v>
      </c>
      <c r="C175" s="371"/>
      <c r="D175" s="323"/>
      <c r="E175" s="360">
        <f>SUM(C172:C175)</f>
        <v>0</v>
      </c>
      <c r="F175" s="360">
        <f>SUM(F172:F174)</f>
        <v>0</v>
      </c>
      <c r="G175" s="360"/>
      <c r="H175" s="380">
        <f>SUM(H172:H174)</f>
        <v>0</v>
      </c>
      <c r="I175" s="355"/>
      <c r="J175" s="361">
        <f>SUM(J172:J174)</f>
        <v>0</v>
      </c>
      <c r="K175" s="356"/>
      <c r="L175" s="356"/>
      <c r="M175" s="359"/>
      <c r="N175" s="323"/>
      <c r="O175" s="360">
        <f>SUM(M172:M175)</f>
        <v>0</v>
      </c>
      <c r="P175" s="360">
        <f>SUM(P172:P174)</f>
        <v>0</v>
      </c>
      <c r="Q175" s="360"/>
      <c r="R175" s="380">
        <f>SUM(R172:R174)</f>
        <v>0</v>
      </c>
      <c r="S175" s="355"/>
      <c r="T175" s="361">
        <f>SUM(T172:T174)</f>
        <v>0</v>
      </c>
      <c r="U175" s="356"/>
      <c r="V175" s="595"/>
      <c r="W175" s="359"/>
      <c r="X175" s="323"/>
      <c r="Y175" s="360">
        <f>SUM(W172:W175)</f>
        <v>0</v>
      </c>
      <c r="Z175" s="360">
        <f>SUM(Z172:Z174)</f>
        <v>0</v>
      </c>
      <c r="AA175" s="360"/>
      <c r="AB175" s="380">
        <f>SUM(AB172:AB174)</f>
        <v>0</v>
      </c>
      <c r="AC175" s="355"/>
      <c r="AD175" s="361">
        <f>SUM(AD172:AD174)</f>
        <v>0</v>
      </c>
      <c r="AE175" s="356"/>
      <c r="AF175" s="595"/>
      <c r="AG175" s="359"/>
      <c r="AH175" s="323"/>
      <c r="AI175" s="360">
        <f>SUM(AG172:AG175)</f>
        <v>0</v>
      </c>
      <c r="AJ175" s="360">
        <f>SUM(AJ172:AJ174)</f>
        <v>0</v>
      </c>
      <c r="AK175" s="360"/>
      <c r="AL175" s="380">
        <f>SUM(AL172:AL174)</f>
        <v>0</v>
      </c>
      <c r="AM175" s="355"/>
      <c r="AN175" s="361">
        <f>SUM(AN172:AN174)</f>
        <v>0</v>
      </c>
      <c r="AO175" s="356"/>
      <c r="AP175" s="595"/>
      <c r="AQ175" s="359"/>
      <c r="AR175" s="323"/>
      <c r="AS175" s="360">
        <f>SUM(AQ172:AQ175)</f>
        <v>0</v>
      </c>
      <c r="AT175" s="360">
        <f>SUM(AT172:AT174)</f>
        <v>0</v>
      </c>
      <c r="AU175" s="360"/>
      <c r="AV175" s="380">
        <f>SUM(AV172:AV174)</f>
        <v>0</v>
      </c>
      <c r="AW175" s="355"/>
      <c r="AX175" s="361">
        <f>SUM(AX172:AX174)</f>
        <v>0</v>
      </c>
      <c r="AY175" s="356"/>
      <c r="AZ175" s="595"/>
      <c r="BA175" s="359"/>
      <c r="BB175" s="323"/>
      <c r="BC175" s="360">
        <f>SUM(BA172:BA175)</f>
        <v>0</v>
      </c>
      <c r="BD175" s="360">
        <f>SUM(BD172:BD174)</f>
        <v>0</v>
      </c>
      <c r="BE175" s="360"/>
      <c r="BF175" s="380">
        <f>SUM(BF172:BF174)</f>
        <v>0</v>
      </c>
      <c r="BG175" s="355"/>
      <c r="BH175" s="361">
        <f>SUM(BH172:BH174)</f>
        <v>0</v>
      </c>
      <c r="BI175" s="356"/>
      <c r="BJ175" s="595"/>
      <c r="BK175" s="359"/>
      <c r="BL175" s="323"/>
      <c r="BM175" s="360">
        <f>SUM(BK172:BK175)</f>
        <v>0</v>
      </c>
      <c r="BN175" s="360">
        <f>SUM(BN172:BN174)</f>
        <v>0</v>
      </c>
      <c r="BO175" s="360"/>
      <c r="BP175" s="380">
        <f>SUM(BP172:BP174)</f>
        <v>0</v>
      </c>
      <c r="BQ175" s="355"/>
      <c r="BR175" s="361">
        <f>SUM(BR172:BR174)</f>
        <v>0</v>
      </c>
      <c r="BS175" s="356"/>
      <c r="BT175" s="595"/>
      <c r="BU175" s="359"/>
      <c r="BV175" s="323"/>
      <c r="BW175" s="360">
        <f>SUM(BU172:BU175)</f>
        <v>0</v>
      </c>
      <c r="BX175" s="360">
        <f>SUM(BX172:BX174)</f>
        <v>0</v>
      </c>
      <c r="BY175" s="360"/>
      <c r="BZ175" s="380">
        <f>SUM(BZ172:BZ174)</f>
        <v>0</v>
      </c>
      <c r="CA175" s="355"/>
      <c r="CB175" s="361">
        <f>SUM(CB172:CB174)</f>
        <v>0</v>
      </c>
      <c r="CC175" s="356"/>
      <c r="CD175" s="595"/>
    </row>
    <row r="176" spans="1:82" ht="45" x14ac:dyDescent="0.3">
      <c r="A176" s="892"/>
      <c r="B176" s="900" t="s">
        <v>20</v>
      </c>
      <c r="C176" s="918"/>
      <c r="D176" s="918"/>
      <c r="E176" s="991"/>
      <c r="F176" s="991"/>
      <c r="G176" s="991"/>
      <c r="H176" s="993"/>
      <c r="I176" s="987"/>
      <c r="J176" s="994"/>
      <c r="K176" s="356"/>
      <c r="L176" s="356"/>
      <c r="M176" s="367"/>
      <c r="N176" s="323"/>
      <c r="O176" s="371"/>
      <c r="P176" s="371"/>
      <c r="Q176" s="371"/>
      <c r="R176" s="379"/>
      <c r="S176" s="357"/>
      <c r="T176" s="373"/>
      <c r="U176" s="356"/>
      <c r="V176" s="595"/>
      <c r="W176" s="367"/>
      <c r="X176" s="323"/>
      <c r="Y176" s="371"/>
      <c r="Z176" s="371"/>
      <c r="AA176" s="371"/>
      <c r="AB176" s="379"/>
      <c r="AC176" s="357"/>
      <c r="AD176" s="373"/>
      <c r="AE176" s="356"/>
      <c r="AF176" s="595"/>
      <c r="AG176" s="367"/>
      <c r="AH176" s="323"/>
      <c r="AI176" s="371"/>
      <c r="AJ176" s="371"/>
      <c r="AK176" s="371"/>
      <c r="AL176" s="379"/>
      <c r="AM176" s="357"/>
      <c r="AN176" s="373"/>
      <c r="AO176" s="356"/>
      <c r="AP176" s="595"/>
      <c r="AQ176" s="367"/>
      <c r="AR176" s="323"/>
      <c r="AS176" s="371"/>
      <c r="AT176" s="371"/>
      <c r="AU176" s="371"/>
      <c r="AV176" s="379"/>
      <c r="AW176" s="357"/>
      <c r="AX176" s="373"/>
      <c r="AY176" s="356"/>
      <c r="AZ176" s="595"/>
      <c r="BA176" s="367"/>
      <c r="BB176" s="323"/>
      <c r="BC176" s="371"/>
      <c r="BD176" s="371"/>
      <c r="BE176" s="371"/>
      <c r="BF176" s="379"/>
      <c r="BG176" s="357"/>
      <c r="BH176" s="373"/>
      <c r="BI176" s="356"/>
      <c r="BJ176" s="595"/>
      <c r="BK176" s="367"/>
      <c r="BL176" s="323"/>
      <c r="BM176" s="371"/>
      <c r="BN176" s="371"/>
      <c r="BO176" s="371"/>
      <c r="BP176" s="379"/>
      <c r="BQ176" s="357"/>
      <c r="BR176" s="373"/>
      <c r="BS176" s="356"/>
      <c r="BT176" s="595"/>
      <c r="BU176" s="367"/>
      <c r="BV176" s="323"/>
      <c r="BW176" s="371"/>
      <c r="BX176" s="371"/>
      <c r="BY176" s="371"/>
      <c r="BZ176" s="379"/>
      <c r="CA176" s="357"/>
      <c r="CB176" s="373"/>
      <c r="CC176" s="356"/>
      <c r="CD176" s="595"/>
    </row>
    <row r="177" spans="1:82" ht="21" x14ac:dyDescent="0.3">
      <c r="A177" s="529"/>
      <c r="B177" s="460"/>
      <c r="C177" s="918"/>
      <c r="D177" s="996"/>
      <c r="E177" s="991"/>
      <c r="F177" s="991"/>
      <c r="G177" s="991"/>
      <c r="H177" s="993"/>
      <c r="I177" s="987"/>
      <c r="J177" s="994"/>
      <c r="K177" s="356"/>
      <c r="L177" s="356"/>
      <c r="M177" s="367"/>
      <c r="N177" s="698"/>
      <c r="O177" s="371"/>
      <c r="P177" s="371"/>
      <c r="Q177" s="371"/>
      <c r="R177" s="379"/>
      <c r="S177" s="357"/>
      <c r="T177" s="373"/>
      <c r="U177" s="356"/>
      <c r="V177" s="595"/>
      <c r="W177" s="367"/>
      <c r="X177" s="698"/>
      <c r="Y177" s="371"/>
      <c r="Z177" s="371"/>
      <c r="AA177" s="371"/>
      <c r="AB177" s="379"/>
      <c r="AC177" s="357"/>
      <c r="AD177" s="373"/>
      <c r="AE177" s="356"/>
      <c r="AF177" s="595"/>
      <c r="AG177" s="367"/>
      <c r="AH177" s="698"/>
      <c r="AI177" s="371"/>
      <c r="AJ177" s="371"/>
      <c r="AK177" s="371"/>
      <c r="AL177" s="379"/>
      <c r="AM177" s="357"/>
      <c r="AN177" s="373"/>
      <c r="AO177" s="356"/>
      <c r="AP177" s="595"/>
      <c r="AQ177" s="367"/>
      <c r="AR177" s="698"/>
      <c r="AS177" s="371"/>
      <c r="AT177" s="371"/>
      <c r="AU177" s="371"/>
      <c r="AV177" s="379"/>
      <c r="AW177" s="357"/>
      <c r="AX177" s="373"/>
      <c r="AY177" s="356"/>
      <c r="AZ177" s="595"/>
      <c r="BA177" s="367"/>
      <c r="BB177" s="698"/>
      <c r="BC177" s="371"/>
      <c r="BD177" s="371"/>
      <c r="BE177" s="371"/>
      <c r="BF177" s="379"/>
      <c r="BG177" s="357"/>
      <c r="BH177" s="373"/>
      <c r="BI177" s="356"/>
      <c r="BJ177" s="595"/>
      <c r="BK177" s="367"/>
      <c r="BL177" s="698"/>
      <c r="BM177" s="371"/>
      <c r="BN177" s="371"/>
      <c r="BO177" s="371"/>
      <c r="BP177" s="379"/>
      <c r="BQ177" s="357"/>
      <c r="BR177" s="373"/>
      <c r="BS177" s="356"/>
      <c r="BT177" s="595"/>
      <c r="BU177" s="367"/>
      <c r="BV177" s="698"/>
      <c r="BW177" s="371"/>
      <c r="BX177" s="371"/>
      <c r="BY177" s="371"/>
      <c r="BZ177" s="379"/>
      <c r="CA177" s="357"/>
      <c r="CB177" s="373"/>
      <c r="CC177" s="356"/>
      <c r="CD177" s="595"/>
    </row>
    <row r="178" spans="1:82" ht="18" hidden="1" customHeight="1" x14ac:dyDescent="0.3">
      <c r="A178" s="529"/>
      <c r="B178" s="527"/>
      <c r="C178" s="323"/>
      <c r="D178" s="698"/>
      <c r="E178" s="371"/>
      <c r="F178" s="371"/>
      <c r="G178" s="371"/>
      <c r="H178" s="379"/>
      <c r="I178" s="357"/>
      <c r="J178" s="373"/>
      <c r="K178" s="356"/>
      <c r="L178" s="356"/>
      <c r="M178" s="367"/>
      <c r="N178" s="698"/>
      <c r="O178" s="371"/>
      <c r="P178" s="371"/>
      <c r="Q178" s="371"/>
      <c r="R178" s="379"/>
      <c r="S178" s="357"/>
      <c r="T178" s="373"/>
      <c r="U178" s="356"/>
      <c r="V178" s="595"/>
      <c r="W178" s="367"/>
      <c r="X178" s="698"/>
      <c r="Y178" s="371"/>
      <c r="Z178" s="371"/>
      <c r="AA178" s="371"/>
      <c r="AB178" s="379"/>
      <c r="AC178" s="357"/>
      <c r="AD178" s="373"/>
      <c r="AE178" s="356"/>
      <c r="AF178" s="595"/>
      <c r="AG178" s="367"/>
      <c r="AH178" s="698"/>
      <c r="AI178" s="371"/>
      <c r="AJ178" s="371"/>
      <c r="AK178" s="371"/>
      <c r="AL178" s="379"/>
      <c r="AM178" s="357"/>
      <c r="AN178" s="373"/>
      <c r="AO178" s="356"/>
      <c r="AP178" s="595"/>
      <c r="AQ178" s="367"/>
      <c r="AR178" s="698"/>
      <c r="AS178" s="371"/>
      <c r="AT178" s="371"/>
      <c r="AU178" s="371"/>
      <c r="AV178" s="379"/>
      <c r="AW178" s="357"/>
      <c r="AX178" s="373"/>
      <c r="AY178" s="356"/>
      <c r="AZ178" s="595"/>
      <c r="BA178" s="367"/>
      <c r="BB178" s="698"/>
      <c r="BC178" s="371"/>
      <c r="BD178" s="371"/>
      <c r="BE178" s="371"/>
      <c r="BF178" s="379"/>
      <c r="BG178" s="357"/>
      <c r="BH178" s="373"/>
      <c r="BI178" s="356"/>
      <c r="BJ178" s="595"/>
      <c r="BK178" s="367"/>
      <c r="BL178" s="698"/>
      <c r="BM178" s="371"/>
      <c r="BN178" s="371"/>
      <c r="BO178" s="371"/>
      <c r="BP178" s="379"/>
      <c r="BQ178" s="357"/>
      <c r="BR178" s="373"/>
      <c r="BS178" s="356"/>
      <c r="BT178" s="595"/>
      <c r="BU178" s="367"/>
      <c r="BV178" s="698"/>
      <c r="BW178" s="371"/>
      <c r="BX178" s="371"/>
      <c r="BY178" s="371"/>
      <c r="BZ178" s="379"/>
      <c r="CA178" s="357"/>
      <c r="CB178" s="373"/>
      <c r="CC178" s="356"/>
      <c r="CD178" s="595"/>
    </row>
    <row r="179" spans="1:82" ht="21" x14ac:dyDescent="0.3">
      <c r="A179" s="529"/>
      <c r="B179" s="696" t="s">
        <v>25</v>
      </c>
      <c r="C179" s="371"/>
      <c r="D179" s="323"/>
      <c r="E179" s="360">
        <f>SUM(C176:C179)</f>
        <v>0</v>
      </c>
      <c r="F179" s="360">
        <f>SUM(F176:F178)</f>
        <v>0</v>
      </c>
      <c r="G179" s="360"/>
      <c r="H179" s="380">
        <f>SUM(H176:H178)</f>
        <v>0</v>
      </c>
      <c r="I179" s="355"/>
      <c r="J179" s="361">
        <f>SUM(J176:J178)</f>
        <v>0</v>
      </c>
      <c r="K179" s="356"/>
      <c r="L179" s="356"/>
      <c r="M179" s="359"/>
      <c r="N179" s="323"/>
      <c r="O179" s="360">
        <f>SUM(M176:M179)</f>
        <v>0</v>
      </c>
      <c r="P179" s="360">
        <f>SUM(P176:P178)</f>
        <v>0</v>
      </c>
      <c r="Q179" s="360"/>
      <c r="R179" s="380">
        <f>SUM(R176:R178)</f>
        <v>0</v>
      </c>
      <c r="S179" s="355"/>
      <c r="T179" s="361">
        <f>SUM(T176:T178)</f>
        <v>0</v>
      </c>
      <c r="U179" s="356"/>
      <c r="V179" s="595"/>
      <c r="W179" s="359"/>
      <c r="X179" s="323"/>
      <c r="Y179" s="360">
        <f>SUM(W176:W179)</f>
        <v>0</v>
      </c>
      <c r="Z179" s="360">
        <f>SUM(Z176:Z178)</f>
        <v>0</v>
      </c>
      <c r="AA179" s="360"/>
      <c r="AB179" s="380">
        <f>SUM(AB176:AB178)</f>
        <v>0</v>
      </c>
      <c r="AC179" s="355"/>
      <c r="AD179" s="361">
        <f>SUM(AD176:AD178)</f>
        <v>0</v>
      </c>
      <c r="AE179" s="356"/>
      <c r="AF179" s="595"/>
      <c r="AG179" s="359"/>
      <c r="AH179" s="323"/>
      <c r="AI179" s="360">
        <f>SUM(AG176:AG179)</f>
        <v>0</v>
      </c>
      <c r="AJ179" s="360">
        <f>SUM(AJ176:AJ178)</f>
        <v>0</v>
      </c>
      <c r="AK179" s="360"/>
      <c r="AL179" s="380">
        <f>SUM(AL176:AL178)</f>
        <v>0</v>
      </c>
      <c r="AM179" s="355"/>
      <c r="AN179" s="361">
        <f>SUM(AN176:AN178)</f>
        <v>0</v>
      </c>
      <c r="AO179" s="356"/>
      <c r="AP179" s="595"/>
      <c r="AQ179" s="359"/>
      <c r="AR179" s="323"/>
      <c r="AS179" s="360">
        <f>SUM(AQ176:AQ179)</f>
        <v>0</v>
      </c>
      <c r="AT179" s="360">
        <f>SUM(AT176:AT178)</f>
        <v>0</v>
      </c>
      <c r="AU179" s="360"/>
      <c r="AV179" s="380">
        <f>SUM(AV176:AV178)</f>
        <v>0</v>
      </c>
      <c r="AW179" s="355"/>
      <c r="AX179" s="361">
        <f>SUM(AX176:AX178)</f>
        <v>0</v>
      </c>
      <c r="AY179" s="356"/>
      <c r="AZ179" s="595"/>
      <c r="BA179" s="359"/>
      <c r="BB179" s="323"/>
      <c r="BC179" s="360">
        <f>SUM(BA176:BA179)</f>
        <v>0</v>
      </c>
      <c r="BD179" s="360">
        <f>SUM(BD176:BD178)</f>
        <v>0</v>
      </c>
      <c r="BE179" s="360"/>
      <c r="BF179" s="380">
        <f>SUM(BF176:BF178)</f>
        <v>0</v>
      </c>
      <c r="BG179" s="355"/>
      <c r="BH179" s="361">
        <f>SUM(BH176:BH178)</f>
        <v>0</v>
      </c>
      <c r="BI179" s="356"/>
      <c r="BJ179" s="595"/>
      <c r="BK179" s="359"/>
      <c r="BL179" s="323"/>
      <c r="BM179" s="360">
        <f>SUM(BK176:BK179)</f>
        <v>0</v>
      </c>
      <c r="BN179" s="360">
        <f>SUM(BN176:BN178)</f>
        <v>0</v>
      </c>
      <c r="BO179" s="360"/>
      <c r="BP179" s="380">
        <f>SUM(BP176:BP178)</f>
        <v>0</v>
      </c>
      <c r="BQ179" s="355"/>
      <c r="BR179" s="361">
        <f>SUM(BR176:BR178)</f>
        <v>0</v>
      </c>
      <c r="BS179" s="356"/>
      <c r="BT179" s="595"/>
      <c r="BU179" s="359"/>
      <c r="BV179" s="323"/>
      <c r="BW179" s="360">
        <f>SUM(BU176:BU179)</f>
        <v>0</v>
      </c>
      <c r="BX179" s="360">
        <f>SUM(BX176:BX178)</f>
        <v>0</v>
      </c>
      <c r="BY179" s="360"/>
      <c r="BZ179" s="380">
        <f>SUM(BZ176:BZ178)</f>
        <v>0</v>
      </c>
      <c r="CA179" s="355"/>
      <c r="CB179" s="361">
        <f>SUM(CB176:CB178)</f>
        <v>0</v>
      </c>
      <c r="CC179" s="356"/>
      <c r="CD179" s="595"/>
    </row>
    <row r="180" spans="1:82" ht="45" x14ac:dyDescent="0.3">
      <c r="A180" s="892"/>
      <c r="B180" s="900" t="s">
        <v>20</v>
      </c>
      <c r="C180" s="918"/>
      <c r="D180" s="918"/>
      <c r="E180" s="991"/>
      <c r="F180" s="991"/>
      <c r="G180" s="991"/>
      <c r="H180" s="993"/>
      <c r="I180" s="987"/>
      <c r="J180" s="994"/>
      <c r="K180" s="356"/>
      <c r="L180" s="356"/>
      <c r="M180" s="367"/>
      <c r="N180" s="323"/>
      <c r="O180" s="371"/>
      <c r="P180" s="371"/>
      <c r="Q180" s="371"/>
      <c r="R180" s="379"/>
      <c r="S180" s="357"/>
      <c r="T180" s="373"/>
      <c r="U180" s="356"/>
      <c r="V180" s="595"/>
      <c r="W180" s="367"/>
      <c r="X180" s="323"/>
      <c r="Y180" s="371"/>
      <c r="Z180" s="371"/>
      <c r="AA180" s="371"/>
      <c r="AB180" s="379"/>
      <c r="AC180" s="357"/>
      <c r="AD180" s="373"/>
      <c r="AE180" s="356"/>
      <c r="AF180" s="595"/>
      <c r="AG180" s="367"/>
      <c r="AH180" s="323"/>
      <c r="AI180" s="371"/>
      <c r="AJ180" s="371"/>
      <c r="AK180" s="371"/>
      <c r="AL180" s="379"/>
      <c r="AM180" s="357"/>
      <c r="AN180" s="373"/>
      <c r="AO180" s="356"/>
      <c r="AP180" s="595"/>
      <c r="AQ180" s="367"/>
      <c r="AR180" s="323"/>
      <c r="AS180" s="371"/>
      <c r="AT180" s="371"/>
      <c r="AU180" s="371"/>
      <c r="AV180" s="379"/>
      <c r="AW180" s="357"/>
      <c r="AX180" s="373"/>
      <c r="AY180" s="356"/>
      <c r="AZ180" s="595"/>
      <c r="BA180" s="367"/>
      <c r="BB180" s="323"/>
      <c r="BC180" s="371"/>
      <c r="BD180" s="371"/>
      <c r="BE180" s="371"/>
      <c r="BF180" s="379"/>
      <c r="BG180" s="357"/>
      <c r="BH180" s="373"/>
      <c r="BI180" s="356"/>
      <c r="BJ180" s="595"/>
      <c r="BK180" s="367"/>
      <c r="BL180" s="323"/>
      <c r="BM180" s="371"/>
      <c r="BN180" s="371"/>
      <c r="BO180" s="371"/>
      <c r="BP180" s="379"/>
      <c r="BQ180" s="357"/>
      <c r="BR180" s="373"/>
      <c r="BS180" s="356"/>
      <c r="BT180" s="595"/>
      <c r="BU180" s="367"/>
      <c r="BV180" s="323"/>
      <c r="BW180" s="371"/>
      <c r="BX180" s="371"/>
      <c r="BY180" s="371"/>
      <c r="BZ180" s="379"/>
      <c r="CA180" s="357"/>
      <c r="CB180" s="373"/>
      <c r="CC180" s="356"/>
      <c r="CD180" s="595"/>
    </row>
    <row r="181" spans="1:82" ht="21" x14ac:dyDescent="0.3">
      <c r="A181" s="529"/>
      <c r="B181" s="460"/>
      <c r="C181" s="918"/>
      <c r="D181" s="918"/>
      <c r="E181" s="991"/>
      <c r="F181" s="991"/>
      <c r="G181" s="991"/>
      <c r="H181" s="993"/>
      <c r="I181" s="987"/>
      <c r="J181" s="994"/>
      <c r="K181" s="356"/>
      <c r="L181" s="356"/>
      <c r="M181" s="367"/>
      <c r="N181" s="323"/>
      <c r="O181" s="371"/>
      <c r="P181" s="371"/>
      <c r="Q181" s="371"/>
      <c r="R181" s="379"/>
      <c r="S181" s="357"/>
      <c r="T181" s="373"/>
      <c r="U181" s="356"/>
      <c r="V181" s="595"/>
      <c r="W181" s="367"/>
      <c r="X181" s="323"/>
      <c r="Y181" s="371"/>
      <c r="Z181" s="371"/>
      <c r="AA181" s="371"/>
      <c r="AB181" s="379"/>
      <c r="AC181" s="357"/>
      <c r="AD181" s="373"/>
      <c r="AE181" s="356"/>
      <c r="AF181" s="595"/>
      <c r="AG181" s="367"/>
      <c r="AH181" s="323"/>
      <c r="AI181" s="371"/>
      <c r="AJ181" s="371"/>
      <c r="AK181" s="371"/>
      <c r="AL181" s="379"/>
      <c r="AM181" s="357"/>
      <c r="AN181" s="373"/>
      <c r="AO181" s="356"/>
      <c r="AP181" s="595"/>
      <c r="AQ181" s="367"/>
      <c r="AR181" s="323"/>
      <c r="AS181" s="371"/>
      <c r="AT181" s="371"/>
      <c r="AU181" s="371"/>
      <c r="AV181" s="379"/>
      <c r="AW181" s="357"/>
      <c r="AX181" s="373"/>
      <c r="AY181" s="356"/>
      <c r="AZ181" s="595"/>
      <c r="BA181" s="367"/>
      <c r="BB181" s="323"/>
      <c r="BC181" s="371"/>
      <c r="BD181" s="371"/>
      <c r="BE181" s="371"/>
      <c r="BF181" s="379"/>
      <c r="BG181" s="357"/>
      <c r="BH181" s="373"/>
      <c r="BI181" s="356"/>
      <c r="BJ181" s="595"/>
      <c r="BK181" s="367"/>
      <c r="BL181" s="323"/>
      <c r="BM181" s="371"/>
      <c r="BN181" s="371"/>
      <c r="BO181" s="371"/>
      <c r="BP181" s="379"/>
      <c r="BQ181" s="357"/>
      <c r="BR181" s="373"/>
      <c r="BS181" s="356"/>
      <c r="BT181" s="595"/>
      <c r="BU181" s="367"/>
      <c r="BV181" s="323"/>
      <c r="BW181" s="371"/>
      <c r="BX181" s="371"/>
      <c r="BY181" s="371"/>
      <c r="BZ181" s="379"/>
      <c r="CA181" s="357"/>
      <c r="CB181" s="373"/>
      <c r="CC181" s="356"/>
      <c r="CD181" s="595"/>
    </row>
    <row r="182" spans="1:82" ht="18" hidden="1" customHeight="1" x14ac:dyDescent="0.3">
      <c r="A182" s="529"/>
      <c r="B182" s="527"/>
      <c r="C182" s="323"/>
      <c r="D182" s="323"/>
      <c r="E182" s="371"/>
      <c r="F182" s="371"/>
      <c r="G182" s="371"/>
      <c r="H182" s="379"/>
      <c r="I182" s="357"/>
      <c r="J182" s="373"/>
      <c r="K182" s="356"/>
      <c r="L182" s="356"/>
      <c r="M182" s="367"/>
      <c r="N182" s="323"/>
      <c r="O182" s="371"/>
      <c r="P182" s="371"/>
      <c r="Q182" s="371"/>
      <c r="R182" s="379"/>
      <c r="S182" s="357"/>
      <c r="T182" s="373"/>
      <c r="U182" s="356"/>
      <c r="V182" s="595"/>
      <c r="W182" s="367"/>
      <c r="X182" s="323"/>
      <c r="Y182" s="371"/>
      <c r="Z182" s="371"/>
      <c r="AA182" s="371"/>
      <c r="AB182" s="379"/>
      <c r="AC182" s="357"/>
      <c r="AD182" s="373"/>
      <c r="AE182" s="356"/>
      <c r="AF182" s="595"/>
      <c r="AG182" s="367"/>
      <c r="AH182" s="323"/>
      <c r="AI182" s="371"/>
      <c r="AJ182" s="371"/>
      <c r="AK182" s="371"/>
      <c r="AL182" s="379"/>
      <c r="AM182" s="357"/>
      <c r="AN182" s="373"/>
      <c r="AO182" s="356"/>
      <c r="AP182" s="595"/>
      <c r="AQ182" s="367"/>
      <c r="AR182" s="323"/>
      <c r="AS182" s="371"/>
      <c r="AT182" s="371"/>
      <c r="AU182" s="371"/>
      <c r="AV182" s="379"/>
      <c r="AW182" s="357"/>
      <c r="AX182" s="373"/>
      <c r="AY182" s="356"/>
      <c r="AZ182" s="595"/>
      <c r="BA182" s="367"/>
      <c r="BB182" s="323"/>
      <c r="BC182" s="371"/>
      <c r="BD182" s="371"/>
      <c r="BE182" s="371"/>
      <c r="BF182" s="379"/>
      <c r="BG182" s="357"/>
      <c r="BH182" s="373"/>
      <c r="BI182" s="356"/>
      <c r="BJ182" s="595"/>
      <c r="BK182" s="367"/>
      <c r="BL182" s="323"/>
      <c r="BM182" s="371"/>
      <c r="BN182" s="371"/>
      <c r="BO182" s="371"/>
      <c r="BP182" s="379"/>
      <c r="BQ182" s="357"/>
      <c r="BR182" s="373"/>
      <c r="BS182" s="356"/>
      <c r="BT182" s="595"/>
      <c r="BU182" s="367"/>
      <c r="BV182" s="323"/>
      <c r="BW182" s="371"/>
      <c r="BX182" s="371"/>
      <c r="BY182" s="371"/>
      <c r="BZ182" s="379"/>
      <c r="CA182" s="357"/>
      <c r="CB182" s="373"/>
      <c r="CC182" s="356"/>
      <c r="CD182" s="595"/>
    </row>
    <row r="183" spans="1:82" ht="21" x14ac:dyDescent="0.3">
      <c r="A183" s="529"/>
      <c r="B183" s="696" t="s">
        <v>25</v>
      </c>
      <c r="C183" s="371"/>
      <c r="D183" s="323"/>
      <c r="E183" s="360">
        <f>SUM(C180:C183)</f>
        <v>0</v>
      </c>
      <c r="F183" s="360">
        <f>SUM(F180:F182)</f>
        <v>0</v>
      </c>
      <c r="G183" s="360"/>
      <c r="H183" s="355">
        <f>SUM(H180:H182)</f>
        <v>0</v>
      </c>
      <c r="I183" s="355"/>
      <c r="J183" s="355">
        <f>SUM(J180:J182)</f>
        <v>0</v>
      </c>
      <c r="K183" s="356"/>
      <c r="L183" s="356"/>
      <c r="M183" s="359"/>
      <c r="N183" s="323"/>
      <c r="O183" s="360">
        <f>SUM(M180:M183)</f>
        <v>0</v>
      </c>
      <c r="P183" s="360">
        <f>SUM(P180:P182)</f>
        <v>0</v>
      </c>
      <c r="Q183" s="360"/>
      <c r="R183" s="355">
        <f>SUM(R180:R182)</f>
        <v>0</v>
      </c>
      <c r="S183" s="355"/>
      <c r="T183" s="355">
        <f>SUM(T180:T182)</f>
        <v>0</v>
      </c>
      <c r="U183" s="356"/>
      <c r="V183" s="595"/>
      <c r="W183" s="359"/>
      <c r="X183" s="323"/>
      <c r="Y183" s="360">
        <f>SUM(W180:W183)</f>
        <v>0</v>
      </c>
      <c r="Z183" s="360">
        <f>SUM(Z180:Z182)</f>
        <v>0</v>
      </c>
      <c r="AA183" s="360"/>
      <c r="AB183" s="355">
        <f>SUM(AB180:AB182)</f>
        <v>0</v>
      </c>
      <c r="AC183" s="355"/>
      <c r="AD183" s="355">
        <f>SUM(AD180:AD182)</f>
        <v>0</v>
      </c>
      <c r="AE183" s="356"/>
      <c r="AF183" s="595"/>
      <c r="AG183" s="359"/>
      <c r="AH183" s="323"/>
      <c r="AI183" s="360">
        <f>SUM(AG180:AG183)</f>
        <v>0</v>
      </c>
      <c r="AJ183" s="360">
        <f>SUM(AJ180:AJ182)</f>
        <v>0</v>
      </c>
      <c r="AK183" s="360"/>
      <c r="AL183" s="355">
        <f>SUM(AL180:AL182)</f>
        <v>0</v>
      </c>
      <c r="AM183" s="355"/>
      <c r="AN183" s="355">
        <f>SUM(AN180:AN182)</f>
        <v>0</v>
      </c>
      <c r="AO183" s="356"/>
      <c r="AP183" s="595"/>
      <c r="AQ183" s="359"/>
      <c r="AR183" s="323"/>
      <c r="AS183" s="360">
        <f>SUM(AQ180:AQ183)</f>
        <v>0</v>
      </c>
      <c r="AT183" s="360">
        <f>SUM(AT180:AT182)</f>
        <v>0</v>
      </c>
      <c r="AU183" s="360"/>
      <c r="AV183" s="355">
        <f>SUM(AV180:AV182)</f>
        <v>0</v>
      </c>
      <c r="AW183" s="355"/>
      <c r="AX183" s="355">
        <f>SUM(AX180:AX182)</f>
        <v>0</v>
      </c>
      <c r="AY183" s="356"/>
      <c r="AZ183" s="595"/>
      <c r="BA183" s="359"/>
      <c r="BB183" s="323"/>
      <c r="BC183" s="360">
        <f>SUM(BA180:BA183)</f>
        <v>0</v>
      </c>
      <c r="BD183" s="360">
        <f>SUM(BD180:BD182)</f>
        <v>0</v>
      </c>
      <c r="BE183" s="360"/>
      <c r="BF183" s="355">
        <f>SUM(BF180:BF182)</f>
        <v>0</v>
      </c>
      <c r="BG183" s="355"/>
      <c r="BH183" s="355">
        <f>SUM(BH180:BH182)</f>
        <v>0</v>
      </c>
      <c r="BI183" s="356"/>
      <c r="BJ183" s="595"/>
      <c r="BK183" s="359"/>
      <c r="BL183" s="323"/>
      <c r="BM183" s="360">
        <f>SUM(BK180:BK183)</f>
        <v>0</v>
      </c>
      <c r="BN183" s="360">
        <f>SUM(BN180:BN182)</f>
        <v>0</v>
      </c>
      <c r="BO183" s="360"/>
      <c r="BP183" s="355">
        <f>SUM(BP180:BP182)</f>
        <v>0</v>
      </c>
      <c r="BQ183" s="355"/>
      <c r="BR183" s="355">
        <f>SUM(BR180:BR182)</f>
        <v>0</v>
      </c>
      <c r="BS183" s="356"/>
      <c r="BT183" s="595"/>
      <c r="BU183" s="359"/>
      <c r="BV183" s="323"/>
      <c r="BW183" s="360">
        <f>SUM(BU180:BU183)</f>
        <v>0</v>
      </c>
      <c r="BX183" s="360">
        <f>SUM(BX180:BX182)</f>
        <v>0</v>
      </c>
      <c r="BY183" s="360"/>
      <c r="BZ183" s="355">
        <f>SUM(BZ180:BZ182)</f>
        <v>0</v>
      </c>
      <c r="CA183" s="355"/>
      <c r="CB183" s="355">
        <f>SUM(CB180:CB182)</f>
        <v>0</v>
      </c>
      <c r="CC183" s="356"/>
      <c r="CD183" s="595"/>
    </row>
    <row r="184" spans="1:82" ht="60" customHeight="1" x14ac:dyDescent="0.3">
      <c r="A184" s="892"/>
      <c r="B184" s="900" t="s">
        <v>20</v>
      </c>
      <c r="C184" s="918"/>
      <c r="D184" s="918"/>
      <c r="E184" s="991"/>
      <c r="F184" s="991"/>
      <c r="G184" s="991"/>
      <c r="H184" s="993"/>
      <c r="I184" s="987"/>
      <c r="J184" s="994"/>
      <c r="K184" s="356"/>
      <c r="L184" s="356"/>
      <c r="M184" s="367"/>
      <c r="N184" s="323"/>
      <c r="O184" s="371"/>
      <c r="P184" s="371"/>
      <c r="Q184" s="371"/>
      <c r="R184" s="379"/>
      <c r="S184" s="357"/>
      <c r="T184" s="373"/>
      <c r="U184" s="356"/>
      <c r="V184" s="595"/>
      <c r="W184" s="367"/>
      <c r="X184" s="323"/>
      <c r="Y184" s="371"/>
      <c r="Z184" s="371"/>
      <c r="AA184" s="371"/>
      <c r="AB184" s="379"/>
      <c r="AC184" s="357"/>
      <c r="AD184" s="373"/>
      <c r="AE184" s="356"/>
      <c r="AF184" s="595"/>
      <c r="AG184" s="367"/>
      <c r="AH184" s="323"/>
      <c r="AI184" s="371"/>
      <c r="AJ184" s="371"/>
      <c r="AK184" s="371"/>
      <c r="AL184" s="379"/>
      <c r="AM184" s="357"/>
      <c r="AN184" s="373"/>
      <c r="AO184" s="356"/>
      <c r="AP184" s="595"/>
      <c r="AQ184" s="367"/>
      <c r="AR184" s="323"/>
      <c r="AS184" s="371"/>
      <c r="AT184" s="371"/>
      <c r="AU184" s="371"/>
      <c r="AV184" s="379"/>
      <c r="AW184" s="357"/>
      <c r="AX184" s="373"/>
      <c r="AY184" s="356"/>
      <c r="AZ184" s="595"/>
      <c r="BA184" s="367"/>
      <c r="BB184" s="323"/>
      <c r="BC184" s="371"/>
      <c r="BD184" s="371"/>
      <c r="BE184" s="371"/>
      <c r="BF184" s="379"/>
      <c r="BG184" s="357"/>
      <c r="BH184" s="373"/>
      <c r="BI184" s="356"/>
      <c r="BJ184" s="595"/>
      <c r="BK184" s="367"/>
      <c r="BL184" s="323"/>
      <c r="BM184" s="371"/>
      <c r="BN184" s="371"/>
      <c r="BO184" s="371"/>
      <c r="BP184" s="379"/>
      <c r="BQ184" s="357"/>
      <c r="BR184" s="373"/>
      <c r="BS184" s="356"/>
      <c r="BT184" s="595"/>
      <c r="BU184" s="367"/>
      <c r="BV184" s="323"/>
      <c r="BW184" s="371"/>
      <c r="BX184" s="371"/>
      <c r="BY184" s="371"/>
      <c r="BZ184" s="379"/>
      <c r="CA184" s="357"/>
      <c r="CB184" s="373"/>
      <c r="CC184" s="356"/>
      <c r="CD184" s="595"/>
    </row>
    <row r="185" spans="1:82" ht="24.75" customHeight="1" x14ac:dyDescent="0.3">
      <c r="A185" s="529"/>
      <c r="B185" s="460"/>
      <c r="C185" s="918"/>
      <c r="D185" s="918"/>
      <c r="E185" s="991"/>
      <c r="F185" s="991"/>
      <c r="G185" s="991"/>
      <c r="H185" s="993"/>
      <c r="I185" s="987"/>
      <c r="J185" s="994"/>
      <c r="K185" s="356"/>
      <c r="L185" s="356"/>
      <c r="M185" s="367"/>
      <c r="N185" s="323"/>
      <c r="O185" s="371"/>
      <c r="P185" s="371"/>
      <c r="Q185" s="371"/>
      <c r="R185" s="379"/>
      <c r="S185" s="357"/>
      <c r="T185" s="373"/>
      <c r="U185" s="356"/>
      <c r="V185" s="595"/>
      <c r="W185" s="367"/>
      <c r="X185" s="323"/>
      <c r="Y185" s="371"/>
      <c r="Z185" s="371"/>
      <c r="AA185" s="371"/>
      <c r="AB185" s="379"/>
      <c r="AC185" s="357"/>
      <c r="AD185" s="373"/>
      <c r="AE185" s="356"/>
      <c r="AF185" s="595"/>
      <c r="AG185" s="367"/>
      <c r="AH185" s="323"/>
      <c r="AI185" s="371"/>
      <c r="AJ185" s="371"/>
      <c r="AK185" s="371"/>
      <c r="AL185" s="379"/>
      <c r="AM185" s="357"/>
      <c r="AN185" s="373"/>
      <c r="AO185" s="356"/>
      <c r="AP185" s="595"/>
      <c r="AQ185" s="367"/>
      <c r="AR185" s="323"/>
      <c r="AS185" s="371"/>
      <c r="AT185" s="371"/>
      <c r="AU185" s="371"/>
      <c r="AV185" s="379"/>
      <c r="AW185" s="357"/>
      <c r="AX185" s="373"/>
      <c r="AY185" s="356"/>
      <c r="AZ185" s="595"/>
      <c r="BA185" s="367"/>
      <c r="BB185" s="323"/>
      <c r="BC185" s="371"/>
      <c r="BD185" s="371"/>
      <c r="BE185" s="371"/>
      <c r="BF185" s="379"/>
      <c r="BG185" s="357"/>
      <c r="BH185" s="373"/>
      <c r="BI185" s="356"/>
      <c r="BJ185" s="595"/>
      <c r="BK185" s="367"/>
      <c r="BL185" s="323"/>
      <c r="BM185" s="371"/>
      <c r="BN185" s="371"/>
      <c r="BO185" s="371"/>
      <c r="BP185" s="379"/>
      <c r="BQ185" s="357"/>
      <c r="BR185" s="373"/>
      <c r="BS185" s="356"/>
      <c r="BT185" s="595"/>
      <c r="BU185" s="367"/>
      <c r="BV185" s="323"/>
      <c r="BW185" s="371"/>
      <c r="BX185" s="371"/>
      <c r="BY185" s="371"/>
      <c r="BZ185" s="379"/>
      <c r="CA185" s="357"/>
      <c r="CB185" s="373"/>
      <c r="CC185" s="356"/>
      <c r="CD185" s="595"/>
    </row>
    <row r="186" spans="1:82" ht="18" hidden="1" customHeight="1" x14ac:dyDescent="0.3">
      <c r="A186" s="529"/>
      <c r="B186" s="460"/>
      <c r="C186" s="323"/>
      <c r="D186" s="323"/>
      <c r="E186" s="371"/>
      <c r="F186" s="371"/>
      <c r="G186" s="371"/>
      <c r="H186" s="379"/>
      <c r="I186" s="357"/>
      <c r="J186" s="373"/>
      <c r="K186" s="356"/>
      <c r="L186" s="356"/>
      <c r="M186" s="367"/>
      <c r="N186" s="323"/>
      <c r="O186" s="371"/>
      <c r="P186" s="371"/>
      <c r="Q186" s="371"/>
      <c r="R186" s="379"/>
      <c r="S186" s="357"/>
      <c r="T186" s="373"/>
      <c r="U186" s="356"/>
      <c r="V186" s="595"/>
      <c r="W186" s="367"/>
      <c r="X186" s="323"/>
      <c r="Y186" s="371"/>
      <c r="Z186" s="371"/>
      <c r="AA186" s="371"/>
      <c r="AB186" s="379"/>
      <c r="AC186" s="357"/>
      <c r="AD186" s="373"/>
      <c r="AE186" s="356"/>
      <c r="AF186" s="595"/>
      <c r="AG186" s="367"/>
      <c r="AH186" s="323"/>
      <c r="AI186" s="371"/>
      <c r="AJ186" s="371"/>
      <c r="AK186" s="371"/>
      <c r="AL186" s="379"/>
      <c r="AM186" s="357"/>
      <c r="AN186" s="373"/>
      <c r="AO186" s="356"/>
      <c r="AP186" s="595"/>
      <c r="AQ186" s="367"/>
      <c r="AR186" s="323"/>
      <c r="AS186" s="371"/>
      <c r="AT186" s="371"/>
      <c r="AU186" s="371"/>
      <c r="AV186" s="379"/>
      <c r="AW186" s="357"/>
      <c r="AX186" s="373"/>
      <c r="AY186" s="356"/>
      <c r="AZ186" s="595"/>
      <c r="BA186" s="367"/>
      <c r="BB186" s="323"/>
      <c r="BC186" s="371"/>
      <c r="BD186" s="371"/>
      <c r="BE186" s="371"/>
      <c r="BF186" s="379"/>
      <c r="BG186" s="357"/>
      <c r="BH186" s="373"/>
      <c r="BI186" s="356"/>
      <c r="BJ186" s="595"/>
      <c r="BK186" s="367"/>
      <c r="BL186" s="323"/>
      <c r="BM186" s="371"/>
      <c r="BN186" s="371"/>
      <c r="BO186" s="371"/>
      <c r="BP186" s="379"/>
      <c r="BQ186" s="357"/>
      <c r="BR186" s="373"/>
      <c r="BS186" s="356"/>
      <c r="BT186" s="595"/>
      <c r="BU186" s="367"/>
      <c r="BV186" s="323"/>
      <c r="BW186" s="371"/>
      <c r="BX186" s="371"/>
      <c r="BY186" s="371"/>
      <c r="BZ186" s="379"/>
      <c r="CA186" s="357"/>
      <c r="CB186" s="373"/>
      <c r="CC186" s="356"/>
      <c r="CD186" s="595"/>
    </row>
    <row r="187" spans="1:82" ht="21" x14ac:dyDescent="0.3">
      <c r="A187" s="530"/>
      <c r="B187" s="699" t="s">
        <v>25</v>
      </c>
      <c r="C187" s="371"/>
      <c r="D187" s="323"/>
      <c r="E187" s="360">
        <f>SUM(C184:C187)</f>
        <v>0</v>
      </c>
      <c r="F187" s="360">
        <f>SUM(F184:F186)</f>
        <v>0</v>
      </c>
      <c r="G187" s="360"/>
      <c r="H187" s="380">
        <f>SUM(H184:H186)</f>
        <v>0</v>
      </c>
      <c r="I187" s="355"/>
      <c r="J187" s="361">
        <f>SUM(J184:J186)</f>
        <v>0</v>
      </c>
      <c r="K187" s="356"/>
      <c r="L187" s="356"/>
      <c r="M187" s="359"/>
      <c r="N187" s="323"/>
      <c r="O187" s="360">
        <f>SUM(M184:M187)</f>
        <v>0</v>
      </c>
      <c r="P187" s="360">
        <f>SUM(P184:P186)</f>
        <v>0</v>
      </c>
      <c r="Q187" s="360"/>
      <c r="R187" s="380">
        <f>SUM(R184:R186)</f>
        <v>0</v>
      </c>
      <c r="S187" s="355"/>
      <c r="T187" s="361">
        <f>SUM(T184:T186)</f>
        <v>0</v>
      </c>
      <c r="U187" s="356"/>
      <c r="V187" s="595"/>
      <c r="W187" s="359"/>
      <c r="X187" s="323"/>
      <c r="Y187" s="360">
        <f>SUM(W184:W187)</f>
        <v>0</v>
      </c>
      <c r="Z187" s="360">
        <f>SUM(Z184:Z186)</f>
        <v>0</v>
      </c>
      <c r="AA187" s="360"/>
      <c r="AB187" s="380">
        <f>SUM(AB184:AB186)</f>
        <v>0</v>
      </c>
      <c r="AC187" s="355"/>
      <c r="AD187" s="361">
        <f>SUM(AD184:AD186)</f>
        <v>0</v>
      </c>
      <c r="AE187" s="356"/>
      <c r="AF187" s="595"/>
      <c r="AG187" s="359"/>
      <c r="AH187" s="323"/>
      <c r="AI187" s="360">
        <f>SUM(AG184:AG187)</f>
        <v>0</v>
      </c>
      <c r="AJ187" s="360">
        <f>SUM(AJ184:AJ186)</f>
        <v>0</v>
      </c>
      <c r="AK187" s="360"/>
      <c r="AL187" s="380">
        <f>SUM(AL184:AL186)</f>
        <v>0</v>
      </c>
      <c r="AM187" s="355"/>
      <c r="AN187" s="361">
        <f>SUM(AN184:AN186)</f>
        <v>0</v>
      </c>
      <c r="AO187" s="356"/>
      <c r="AP187" s="595"/>
      <c r="AQ187" s="359"/>
      <c r="AR187" s="323"/>
      <c r="AS187" s="360">
        <f>SUM(AQ184:AQ187)</f>
        <v>0</v>
      </c>
      <c r="AT187" s="360">
        <f>SUM(AT184:AT186)</f>
        <v>0</v>
      </c>
      <c r="AU187" s="360"/>
      <c r="AV187" s="380">
        <f>SUM(AV184:AV186)</f>
        <v>0</v>
      </c>
      <c r="AW187" s="355"/>
      <c r="AX187" s="361">
        <f>SUM(AX184:AX186)</f>
        <v>0</v>
      </c>
      <c r="AY187" s="356"/>
      <c r="AZ187" s="595"/>
      <c r="BA187" s="359"/>
      <c r="BB187" s="323"/>
      <c r="BC187" s="360">
        <f>SUM(BA184:BA187)</f>
        <v>0</v>
      </c>
      <c r="BD187" s="360">
        <f>SUM(BD184:BD186)</f>
        <v>0</v>
      </c>
      <c r="BE187" s="360"/>
      <c r="BF187" s="380">
        <f>SUM(BF184:BF186)</f>
        <v>0</v>
      </c>
      <c r="BG187" s="355"/>
      <c r="BH187" s="361">
        <f>SUM(BH184:BH186)</f>
        <v>0</v>
      </c>
      <c r="BI187" s="356"/>
      <c r="BJ187" s="595"/>
      <c r="BK187" s="359"/>
      <c r="BL187" s="323"/>
      <c r="BM187" s="360">
        <f>SUM(BK184:BK187)</f>
        <v>0</v>
      </c>
      <c r="BN187" s="360">
        <f>SUM(BN184:BN186)</f>
        <v>0</v>
      </c>
      <c r="BO187" s="360"/>
      <c r="BP187" s="380">
        <f>SUM(BP184:BP186)</f>
        <v>0</v>
      </c>
      <c r="BQ187" s="355"/>
      <c r="BR187" s="361">
        <f>SUM(BR184:BR186)</f>
        <v>0</v>
      </c>
      <c r="BS187" s="356"/>
      <c r="BT187" s="595"/>
      <c r="BU187" s="359"/>
      <c r="BV187" s="323"/>
      <c r="BW187" s="360">
        <f>SUM(BU184:BU187)</f>
        <v>0</v>
      </c>
      <c r="BX187" s="360">
        <f>SUM(BX184:BX186)</f>
        <v>0</v>
      </c>
      <c r="BY187" s="360"/>
      <c r="BZ187" s="380">
        <f>SUM(BZ184:BZ186)</f>
        <v>0</v>
      </c>
      <c r="CA187" s="355"/>
      <c r="CB187" s="361">
        <f>SUM(CB184:CB186)</f>
        <v>0</v>
      </c>
      <c r="CC187" s="356"/>
      <c r="CD187" s="595"/>
    </row>
    <row r="188" spans="1:82" ht="45" x14ac:dyDescent="0.3">
      <c r="A188" s="528"/>
      <c r="B188" s="900" t="s">
        <v>20</v>
      </c>
      <c r="C188" s="918"/>
      <c r="D188" s="918"/>
      <c r="E188" s="991"/>
      <c r="F188" s="991"/>
      <c r="G188" s="991"/>
      <c r="H188" s="993"/>
      <c r="I188" s="987"/>
      <c r="J188" s="994"/>
      <c r="K188" s="356"/>
      <c r="L188" s="356"/>
      <c r="M188" s="367"/>
      <c r="N188" s="323"/>
      <c r="O188" s="371"/>
      <c r="P188" s="371"/>
      <c r="Q188" s="371"/>
      <c r="R188" s="379"/>
      <c r="S188" s="357"/>
      <c r="T188" s="373"/>
      <c r="U188" s="356"/>
      <c r="V188" s="595"/>
      <c r="W188" s="367"/>
      <c r="X188" s="323"/>
      <c r="Y188" s="371"/>
      <c r="Z188" s="371"/>
      <c r="AA188" s="371"/>
      <c r="AB188" s="379"/>
      <c r="AC188" s="357"/>
      <c r="AD188" s="373"/>
      <c r="AE188" s="356"/>
      <c r="AF188" s="595"/>
      <c r="AG188" s="367"/>
      <c r="AH188" s="323"/>
      <c r="AI188" s="371"/>
      <c r="AJ188" s="371"/>
      <c r="AK188" s="371"/>
      <c r="AL188" s="379"/>
      <c r="AM188" s="357"/>
      <c r="AN188" s="373"/>
      <c r="AO188" s="356"/>
      <c r="AP188" s="595"/>
      <c r="AQ188" s="367"/>
      <c r="AR188" s="323"/>
      <c r="AS188" s="371"/>
      <c r="AT188" s="371"/>
      <c r="AU188" s="371"/>
      <c r="AV188" s="379"/>
      <c r="AW188" s="357"/>
      <c r="AX188" s="373"/>
      <c r="AY188" s="356"/>
      <c r="AZ188" s="595"/>
      <c r="BA188" s="367"/>
      <c r="BB188" s="323"/>
      <c r="BC188" s="371"/>
      <c r="BD188" s="371"/>
      <c r="BE188" s="371"/>
      <c r="BF188" s="379"/>
      <c r="BG188" s="357"/>
      <c r="BH188" s="373"/>
      <c r="BI188" s="356"/>
      <c r="BJ188" s="595"/>
      <c r="BK188" s="367"/>
      <c r="BL188" s="323"/>
      <c r="BM188" s="371"/>
      <c r="BN188" s="371"/>
      <c r="BO188" s="371"/>
      <c r="BP188" s="379"/>
      <c r="BQ188" s="357"/>
      <c r="BR188" s="373"/>
      <c r="BS188" s="356"/>
      <c r="BT188" s="595"/>
      <c r="BU188" s="367"/>
      <c r="BV188" s="323"/>
      <c r="BW188" s="371"/>
      <c r="BX188" s="371"/>
      <c r="BY188" s="371"/>
      <c r="BZ188" s="379"/>
      <c r="CA188" s="357"/>
      <c r="CB188" s="373"/>
      <c r="CC188" s="356"/>
      <c r="CD188" s="595"/>
    </row>
    <row r="189" spans="1:82" ht="21" x14ac:dyDescent="0.3">
      <c r="A189" s="528"/>
      <c r="B189" s="460"/>
      <c r="C189" s="918"/>
      <c r="D189" s="918"/>
      <c r="E189" s="991"/>
      <c r="F189" s="991"/>
      <c r="G189" s="991"/>
      <c r="H189" s="993"/>
      <c r="I189" s="987"/>
      <c r="J189" s="994"/>
      <c r="K189" s="356"/>
      <c r="L189" s="356"/>
      <c r="M189" s="367"/>
      <c r="N189" s="323"/>
      <c r="O189" s="371"/>
      <c r="P189" s="371"/>
      <c r="Q189" s="371"/>
      <c r="R189" s="379"/>
      <c r="S189" s="357"/>
      <c r="T189" s="373"/>
      <c r="U189" s="356"/>
      <c r="V189" s="595"/>
      <c r="W189" s="367"/>
      <c r="X189" s="323"/>
      <c r="Y189" s="371"/>
      <c r="Z189" s="371"/>
      <c r="AA189" s="371"/>
      <c r="AB189" s="379"/>
      <c r="AC189" s="357"/>
      <c r="AD189" s="373"/>
      <c r="AE189" s="356"/>
      <c r="AF189" s="595"/>
      <c r="AG189" s="367"/>
      <c r="AH189" s="323"/>
      <c r="AI189" s="371"/>
      <c r="AJ189" s="371"/>
      <c r="AK189" s="371"/>
      <c r="AL189" s="379"/>
      <c r="AM189" s="357"/>
      <c r="AN189" s="373"/>
      <c r="AO189" s="356"/>
      <c r="AP189" s="595"/>
      <c r="AQ189" s="367"/>
      <c r="AR189" s="323"/>
      <c r="AS189" s="371"/>
      <c r="AT189" s="371"/>
      <c r="AU189" s="371"/>
      <c r="AV189" s="379"/>
      <c r="AW189" s="357"/>
      <c r="AX189" s="373"/>
      <c r="AY189" s="356"/>
      <c r="AZ189" s="595"/>
      <c r="BA189" s="367"/>
      <c r="BB189" s="323"/>
      <c r="BC189" s="371"/>
      <c r="BD189" s="371"/>
      <c r="BE189" s="371"/>
      <c r="BF189" s="379"/>
      <c r="BG189" s="357"/>
      <c r="BH189" s="373"/>
      <c r="BI189" s="356"/>
      <c r="BJ189" s="595"/>
      <c r="BK189" s="367"/>
      <c r="BL189" s="323"/>
      <c r="BM189" s="371"/>
      <c r="BN189" s="371"/>
      <c r="BO189" s="371"/>
      <c r="BP189" s="379"/>
      <c r="BQ189" s="357"/>
      <c r="BR189" s="373"/>
      <c r="BS189" s="356"/>
      <c r="BT189" s="595"/>
      <c r="BU189" s="367"/>
      <c r="BV189" s="323"/>
      <c r="BW189" s="371"/>
      <c r="BX189" s="371"/>
      <c r="BY189" s="371"/>
      <c r="BZ189" s="379"/>
      <c r="CA189" s="357"/>
      <c r="CB189" s="373"/>
      <c r="CC189" s="356"/>
      <c r="CD189" s="595"/>
    </row>
    <row r="190" spans="1:82" ht="18" hidden="1" customHeight="1" x14ac:dyDescent="0.3">
      <c r="A190" s="528"/>
      <c r="B190" s="460"/>
      <c r="C190" s="323"/>
      <c r="D190" s="323"/>
      <c r="E190" s="371"/>
      <c r="F190" s="371"/>
      <c r="G190" s="371"/>
      <c r="H190" s="379"/>
      <c r="I190" s="357"/>
      <c r="J190" s="373"/>
      <c r="K190" s="356"/>
      <c r="L190" s="356"/>
      <c r="M190" s="367"/>
      <c r="N190" s="323"/>
      <c r="O190" s="371"/>
      <c r="P190" s="371"/>
      <c r="Q190" s="371"/>
      <c r="R190" s="379"/>
      <c r="S190" s="357"/>
      <c r="T190" s="373"/>
      <c r="U190" s="356"/>
      <c r="V190" s="595"/>
      <c r="W190" s="367"/>
      <c r="X190" s="323"/>
      <c r="Y190" s="371"/>
      <c r="Z190" s="371"/>
      <c r="AA190" s="371"/>
      <c r="AB190" s="379"/>
      <c r="AC190" s="357"/>
      <c r="AD190" s="373"/>
      <c r="AE190" s="356"/>
      <c r="AF190" s="595"/>
      <c r="AG190" s="367"/>
      <c r="AH190" s="323"/>
      <c r="AI190" s="371"/>
      <c r="AJ190" s="371"/>
      <c r="AK190" s="371"/>
      <c r="AL190" s="379"/>
      <c r="AM190" s="357"/>
      <c r="AN190" s="373"/>
      <c r="AO190" s="356"/>
      <c r="AP190" s="595"/>
      <c r="AQ190" s="367"/>
      <c r="AR190" s="323"/>
      <c r="AS190" s="371"/>
      <c r="AT190" s="371"/>
      <c r="AU190" s="371"/>
      <c r="AV190" s="379"/>
      <c r="AW190" s="357"/>
      <c r="AX190" s="373"/>
      <c r="AY190" s="356"/>
      <c r="AZ190" s="595"/>
      <c r="BA190" s="367"/>
      <c r="BB190" s="323"/>
      <c r="BC190" s="371"/>
      <c r="BD190" s="371"/>
      <c r="BE190" s="371"/>
      <c r="BF190" s="379"/>
      <c r="BG190" s="357"/>
      <c r="BH190" s="373"/>
      <c r="BI190" s="356"/>
      <c r="BJ190" s="595"/>
      <c r="BK190" s="367"/>
      <c r="BL190" s="323"/>
      <c r="BM190" s="371"/>
      <c r="BN190" s="371"/>
      <c r="BO190" s="371"/>
      <c r="BP190" s="379"/>
      <c r="BQ190" s="357"/>
      <c r="BR190" s="373"/>
      <c r="BS190" s="356"/>
      <c r="BT190" s="595"/>
      <c r="BU190" s="367"/>
      <c r="BV190" s="323"/>
      <c r="BW190" s="371"/>
      <c r="BX190" s="371"/>
      <c r="BY190" s="371"/>
      <c r="BZ190" s="379"/>
      <c r="CA190" s="357"/>
      <c r="CB190" s="373"/>
      <c r="CC190" s="356"/>
      <c r="CD190" s="595"/>
    </row>
    <row r="191" spans="1:82" ht="21" x14ac:dyDescent="0.3">
      <c r="A191" s="531"/>
      <c r="B191" s="699" t="s">
        <v>25</v>
      </c>
      <c r="C191" s="371"/>
      <c r="D191" s="323"/>
      <c r="E191" s="360">
        <f>SUM(C188:C191)</f>
        <v>0</v>
      </c>
      <c r="F191" s="360">
        <f>SUM(F188:F190)</f>
        <v>0</v>
      </c>
      <c r="G191" s="360"/>
      <c r="H191" s="355">
        <f>SUM(H188:H190)</f>
        <v>0</v>
      </c>
      <c r="I191" s="355"/>
      <c r="J191" s="361">
        <f>SUM(J188:J190)</f>
        <v>0</v>
      </c>
      <c r="K191" s="356"/>
      <c r="L191" s="356"/>
      <c r="M191" s="359"/>
      <c r="N191" s="323"/>
      <c r="O191" s="360">
        <f>SUM(M188:M191)</f>
        <v>0</v>
      </c>
      <c r="P191" s="360">
        <f>SUM(P188:P190)</f>
        <v>0</v>
      </c>
      <c r="Q191" s="360"/>
      <c r="R191" s="355">
        <f>SUM(R188:R190)</f>
        <v>0</v>
      </c>
      <c r="S191" s="355"/>
      <c r="T191" s="355">
        <f>SUM(T188:T190)</f>
        <v>0</v>
      </c>
      <c r="U191" s="356"/>
      <c r="V191" s="595"/>
      <c r="W191" s="359"/>
      <c r="X191" s="323"/>
      <c r="Y191" s="360">
        <f>SUM(W188:W191)</f>
        <v>0</v>
      </c>
      <c r="Z191" s="360">
        <f>SUM(Z188:Z190)</f>
        <v>0</v>
      </c>
      <c r="AA191" s="360"/>
      <c r="AB191" s="355">
        <f>SUM(AB188:AB190)</f>
        <v>0</v>
      </c>
      <c r="AC191" s="355"/>
      <c r="AD191" s="355">
        <f>SUM(AD188:AD190)</f>
        <v>0</v>
      </c>
      <c r="AE191" s="356"/>
      <c r="AF191" s="595"/>
      <c r="AG191" s="359"/>
      <c r="AH191" s="323"/>
      <c r="AI191" s="360">
        <f>SUM(AG188:AG191)</f>
        <v>0</v>
      </c>
      <c r="AJ191" s="360">
        <f>SUM(AJ188:AJ190)</f>
        <v>0</v>
      </c>
      <c r="AK191" s="360"/>
      <c r="AL191" s="355">
        <f>SUM(AL188:AL190)</f>
        <v>0</v>
      </c>
      <c r="AM191" s="355"/>
      <c r="AN191" s="355">
        <f>SUM(AN188:AN190)</f>
        <v>0</v>
      </c>
      <c r="AO191" s="356"/>
      <c r="AP191" s="595"/>
      <c r="AQ191" s="359"/>
      <c r="AR191" s="323"/>
      <c r="AS191" s="360">
        <f>SUM(AQ188:AQ191)</f>
        <v>0</v>
      </c>
      <c r="AT191" s="360">
        <f>SUM(AT188:AT190)</f>
        <v>0</v>
      </c>
      <c r="AU191" s="360"/>
      <c r="AV191" s="355">
        <f>SUM(AV188:AV190)</f>
        <v>0</v>
      </c>
      <c r="AW191" s="355"/>
      <c r="AX191" s="355">
        <f>SUM(AX188:AX190)</f>
        <v>0</v>
      </c>
      <c r="AY191" s="356"/>
      <c r="AZ191" s="595"/>
      <c r="BA191" s="359"/>
      <c r="BB191" s="323"/>
      <c r="BC191" s="360">
        <f>SUM(BA188:BA191)</f>
        <v>0</v>
      </c>
      <c r="BD191" s="360">
        <f>SUM(BD188:BD190)</f>
        <v>0</v>
      </c>
      <c r="BE191" s="360"/>
      <c r="BF191" s="355">
        <f>SUM(BF188:BF190)</f>
        <v>0</v>
      </c>
      <c r="BG191" s="355"/>
      <c r="BH191" s="355">
        <f>SUM(BH188:BH190)</f>
        <v>0</v>
      </c>
      <c r="BI191" s="356"/>
      <c r="BJ191" s="595"/>
      <c r="BK191" s="359"/>
      <c r="BL191" s="323"/>
      <c r="BM191" s="360">
        <f>SUM(BK188:BK191)</f>
        <v>0</v>
      </c>
      <c r="BN191" s="360">
        <f>SUM(BN188:BN190)</f>
        <v>0</v>
      </c>
      <c r="BO191" s="360"/>
      <c r="BP191" s="355">
        <f>SUM(BP188:BP190)</f>
        <v>0</v>
      </c>
      <c r="BQ191" s="355"/>
      <c r="BR191" s="355">
        <f>SUM(BR188:BR190)</f>
        <v>0</v>
      </c>
      <c r="BS191" s="356"/>
      <c r="BT191" s="595"/>
      <c r="BU191" s="359"/>
      <c r="BV191" s="323"/>
      <c r="BW191" s="360">
        <f>SUM(BU188:BU191)</f>
        <v>0</v>
      </c>
      <c r="BX191" s="360">
        <f>SUM(BX188:BX190)</f>
        <v>0</v>
      </c>
      <c r="BY191" s="360"/>
      <c r="BZ191" s="355">
        <f>SUM(BZ188:BZ190)</f>
        <v>0</v>
      </c>
      <c r="CA191" s="355"/>
      <c r="CB191" s="355">
        <f>SUM(CB188:CB190)</f>
        <v>0</v>
      </c>
      <c r="CC191" s="356"/>
      <c r="CD191" s="595"/>
    </row>
    <row r="192" spans="1:82" ht="45" x14ac:dyDescent="0.3">
      <c r="A192" s="528"/>
      <c r="B192" s="900" t="s">
        <v>20</v>
      </c>
      <c r="C192" s="918"/>
      <c r="D192" s="918"/>
      <c r="E192" s="991"/>
      <c r="F192" s="991"/>
      <c r="G192" s="991"/>
      <c r="H192" s="993"/>
      <c r="I192" s="987"/>
      <c r="J192" s="994"/>
      <c r="K192" s="356"/>
      <c r="L192" s="356"/>
      <c r="M192" s="367"/>
      <c r="N192" s="323"/>
      <c r="O192" s="371"/>
      <c r="P192" s="371"/>
      <c r="Q192" s="371"/>
      <c r="R192" s="379"/>
      <c r="S192" s="357"/>
      <c r="T192" s="373"/>
      <c r="U192" s="356"/>
      <c r="V192" s="595"/>
      <c r="W192" s="367"/>
      <c r="X192" s="323"/>
      <c r="Y192" s="371"/>
      <c r="Z192" s="371"/>
      <c r="AA192" s="371"/>
      <c r="AB192" s="379"/>
      <c r="AC192" s="357"/>
      <c r="AD192" s="373"/>
      <c r="AE192" s="356"/>
      <c r="AF192" s="595"/>
      <c r="AG192" s="367"/>
      <c r="AH192" s="323"/>
      <c r="AI192" s="371"/>
      <c r="AJ192" s="371"/>
      <c r="AK192" s="371"/>
      <c r="AL192" s="379"/>
      <c r="AM192" s="357"/>
      <c r="AN192" s="373"/>
      <c r="AO192" s="356"/>
      <c r="AP192" s="595"/>
      <c r="AQ192" s="367"/>
      <c r="AR192" s="323"/>
      <c r="AS192" s="371"/>
      <c r="AT192" s="371"/>
      <c r="AU192" s="371"/>
      <c r="AV192" s="379"/>
      <c r="AW192" s="357"/>
      <c r="AX192" s="373"/>
      <c r="AY192" s="356"/>
      <c r="AZ192" s="595"/>
      <c r="BA192" s="367"/>
      <c r="BB192" s="323"/>
      <c r="BC192" s="371"/>
      <c r="BD192" s="371"/>
      <c r="BE192" s="371"/>
      <c r="BF192" s="379"/>
      <c r="BG192" s="357"/>
      <c r="BH192" s="373"/>
      <c r="BI192" s="356"/>
      <c r="BJ192" s="595"/>
      <c r="BK192" s="367"/>
      <c r="BL192" s="323"/>
      <c r="BM192" s="371"/>
      <c r="BN192" s="371"/>
      <c r="BO192" s="371"/>
      <c r="BP192" s="379"/>
      <c r="BQ192" s="357"/>
      <c r="BR192" s="373"/>
      <c r="BS192" s="356"/>
      <c r="BT192" s="595"/>
      <c r="BU192" s="367"/>
      <c r="BV192" s="323"/>
      <c r="BW192" s="371"/>
      <c r="BX192" s="371"/>
      <c r="BY192" s="371"/>
      <c r="BZ192" s="379"/>
      <c r="CA192" s="357"/>
      <c r="CB192" s="373"/>
      <c r="CC192" s="356"/>
      <c r="CD192" s="595"/>
    </row>
    <row r="193" spans="1:82" ht="21" x14ac:dyDescent="0.3">
      <c r="A193" s="528"/>
      <c r="B193" s="460"/>
      <c r="C193" s="918"/>
      <c r="D193" s="918"/>
      <c r="E193" s="991"/>
      <c r="F193" s="991"/>
      <c r="G193" s="991"/>
      <c r="H193" s="993"/>
      <c r="I193" s="987"/>
      <c r="J193" s="994"/>
      <c r="K193" s="356"/>
      <c r="L193" s="356"/>
      <c r="M193" s="367"/>
      <c r="N193" s="323"/>
      <c r="O193" s="371"/>
      <c r="P193" s="371"/>
      <c r="Q193" s="371"/>
      <c r="R193" s="379"/>
      <c r="S193" s="357"/>
      <c r="T193" s="373"/>
      <c r="U193" s="356"/>
      <c r="V193" s="595"/>
      <c r="W193" s="367"/>
      <c r="X193" s="323"/>
      <c r="Y193" s="371"/>
      <c r="Z193" s="371"/>
      <c r="AA193" s="371"/>
      <c r="AB193" s="379"/>
      <c r="AC193" s="357"/>
      <c r="AD193" s="373"/>
      <c r="AE193" s="356"/>
      <c r="AF193" s="595"/>
      <c r="AG193" s="367"/>
      <c r="AH193" s="323"/>
      <c r="AI193" s="371"/>
      <c r="AJ193" s="371"/>
      <c r="AK193" s="371"/>
      <c r="AL193" s="379"/>
      <c r="AM193" s="357"/>
      <c r="AN193" s="373"/>
      <c r="AO193" s="356"/>
      <c r="AP193" s="595"/>
      <c r="AQ193" s="367"/>
      <c r="AR193" s="323"/>
      <c r="AS193" s="371"/>
      <c r="AT193" s="371"/>
      <c r="AU193" s="371"/>
      <c r="AV193" s="379"/>
      <c r="AW193" s="357"/>
      <c r="AX193" s="373"/>
      <c r="AY193" s="356"/>
      <c r="AZ193" s="595"/>
      <c r="BA193" s="367"/>
      <c r="BB193" s="323"/>
      <c r="BC193" s="371"/>
      <c r="BD193" s="371"/>
      <c r="BE193" s="371"/>
      <c r="BF193" s="379"/>
      <c r="BG193" s="357"/>
      <c r="BH193" s="373"/>
      <c r="BI193" s="356"/>
      <c r="BJ193" s="595"/>
      <c r="BK193" s="367"/>
      <c r="BL193" s="323"/>
      <c r="BM193" s="371"/>
      <c r="BN193" s="371"/>
      <c r="BO193" s="371"/>
      <c r="BP193" s="379"/>
      <c r="BQ193" s="357"/>
      <c r="BR193" s="373"/>
      <c r="BS193" s="356"/>
      <c r="BT193" s="595"/>
      <c r="BU193" s="367"/>
      <c r="BV193" s="323"/>
      <c r="BW193" s="371"/>
      <c r="BX193" s="371"/>
      <c r="BY193" s="371"/>
      <c r="BZ193" s="379"/>
      <c r="CA193" s="357"/>
      <c r="CB193" s="373"/>
      <c r="CC193" s="356"/>
      <c r="CD193" s="595"/>
    </row>
    <row r="194" spans="1:82" ht="18" hidden="1" customHeight="1" x14ac:dyDescent="0.3">
      <c r="A194" s="528"/>
      <c r="B194" s="527"/>
      <c r="C194" s="323"/>
      <c r="D194" s="323"/>
      <c r="E194" s="371"/>
      <c r="F194" s="371"/>
      <c r="G194" s="371"/>
      <c r="H194" s="379"/>
      <c r="I194" s="357"/>
      <c r="J194" s="373"/>
      <c r="K194" s="356"/>
      <c r="L194" s="356"/>
      <c r="M194" s="367"/>
      <c r="N194" s="323"/>
      <c r="O194" s="371"/>
      <c r="P194" s="371"/>
      <c r="Q194" s="371"/>
      <c r="R194" s="379"/>
      <c r="S194" s="357"/>
      <c r="T194" s="373"/>
      <c r="U194" s="356"/>
      <c r="V194" s="595"/>
      <c r="W194" s="367"/>
      <c r="X194" s="323"/>
      <c r="Y194" s="371"/>
      <c r="Z194" s="371"/>
      <c r="AA194" s="371"/>
      <c r="AB194" s="379"/>
      <c r="AC194" s="357"/>
      <c r="AD194" s="373"/>
      <c r="AE194" s="356"/>
      <c r="AF194" s="595"/>
      <c r="AG194" s="367"/>
      <c r="AH194" s="323"/>
      <c r="AI194" s="371"/>
      <c r="AJ194" s="371"/>
      <c r="AK194" s="371"/>
      <c r="AL194" s="379"/>
      <c r="AM194" s="357"/>
      <c r="AN194" s="373"/>
      <c r="AO194" s="356"/>
      <c r="AP194" s="595"/>
      <c r="AQ194" s="367"/>
      <c r="AR194" s="323"/>
      <c r="AS194" s="371"/>
      <c r="AT194" s="371"/>
      <c r="AU194" s="371"/>
      <c r="AV194" s="379"/>
      <c r="AW194" s="357"/>
      <c r="AX194" s="373"/>
      <c r="AY194" s="356"/>
      <c r="AZ194" s="595"/>
      <c r="BA194" s="367"/>
      <c r="BB194" s="323"/>
      <c r="BC194" s="371"/>
      <c r="BD194" s="371"/>
      <c r="BE194" s="371"/>
      <c r="BF194" s="379"/>
      <c r="BG194" s="357"/>
      <c r="BH194" s="373"/>
      <c r="BI194" s="356"/>
      <c r="BJ194" s="595"/>
      <c r="BK194" s="367"/>
      <c r="BL194" s="323"/>
      <c r="BM194" s="371"/>
      <c r="BN194" s="371"/>
      <c r="BO194" s="371"/>
      <c r="BP194" s="379"/>
      <c r="BQ194" s="357"/>
      <c r="BR194" s="373"/>
      <c r="BS194" s="356"/>
      <c r="BT194" s="595"/>
      <c r="BU194" s="367"/>
      <c r="BV194" s="323"/>
      <c r="BW194" s="371"/>
      <c r="BX194" s="371"/>
      <c r="BY194" s="371"/>
      <c r="BZ194" s="379"/>
      <c r="CA194" s="357"/>
      <c r="CB194" s="373"/>
      <c r="CC194" s="356"/>
      <c r="CD194" s="595"/>
    </row>
    <row r="195" spans="1:82" ht="21" x14ac:dyDescent="0.3">
      <c r="A195" s="528"/>
      <c r="B195" s="696" t="s">
        <v>25</v>
      </c>
      <c r="C195" s="371"/>
      <c r="D195" s="323"/>
      <c r="E195" s="360">
        <f>SUM(C192:C195)</f>
        <v>0</v>
      </c>
      <c r="F195" s="360">
        <f>SUM(F192:F194)</f>
        <v>0</v>
      </c>
      <c r="G195" s="360"/>
      <c r="H195" s="355">
        <f>SUM(H192:H194)</f>
        <v>0</v>
      </c>
      <c r="I195" s="355"/>
      <c r="J195" s="361">
        <f>SUM(J192:J194)</f>
        <v>0</v>
      </c>
      <c r="K195" s="356"/>
      <c r="L195" s="356"/>
      <c r="M195" s="359"/>
      <c r="N195" s="323"/>
      <c r="O195" s="360">
        <f>SUM(M192:M195)</f>
        <v>0</v>
      </c>
      <c r="P195" s="360">
        <f>SUM(P192:P194)</f>
        <v>0</v>
      </c>
      <c r="Q195" s="360"/>
      <c r="R195" s="355">
        <f>SUM(R192:R194)</f>
        <v>0</v>
      </c>
      <c r="S195" s="355"/>
      <c r="T195" s="355">
        <f>SUM(T192:T194)</f>
        <v>0</v>
      </c>
      <c r="U195" s="356"/>
      <c r="V195" s="595"/>
      <c r="W195" s="359"/>
      <c r="X195" s="323"/>
      <c r="Y195" s="360">
        <f>SUM(W192:W195)</f>
        <v>0</v>
      </c>
      <c r="Z195" s="360">
        <f>SUM(Z192:Z194)</f>
        <v>0</v>
      </c>
      <c r="AA195" s="360"/>
      <c r="AB195" s="355">
        <f>SUM(AB192:AB194)</f>
        <v>0</v>
      </c>
      <c r="AC195" s="355"/>
      <c r="AD195" s="355">
        <f>SUM(AD192:AD194)</f>
        <v>0</v>
      </c>
      <c r="AE195" s="356"/>
      <c r="AF195" s="595"/>
      <c r="AG195" s="359"/>
      <c r="AH195" s="323"/>
      <c r="AI195" s="360">
        <f>SUM(AG192:AG195)</f>
        <v>0</v>
      </c>
      <c r="AJ195" s="360">
        <f>SUM(AJ192:AJ194)</f>
        <v>0</v>
      </c>
      <c r="AK195" s="360"/>
      <c r="AL195" s="355">
        <f>SUM(AL192:AL194)</f>
        <v>0</v>
      </c>
      <c r="AM195" s="355"/>
      <c r="AN195" s="355">
        <f>SUM(AN192:AN194)</f>
        <v>0</v>
      </c>
      <c r="AO195" s="356"/>
      <c r="AP195" s="595"/>
      <c r="AQ195" s="359"/>
      <c r="AR195" s="323"/>
      <c r="AS195" s="360">
        <f>SUM(AQ192:AQ195)</f>
        <v>0</v>
      </c>
      <c r="AT195" s="360">
        <f>SUM(AT192:AT194)</f>
        <v>0</v>
      </c>
      <c r="AU195" s="360"/>
      <c r="AV195" s="355">
        <f>SUM(AV192:AV194)</f>
        <v>0</v>
      </c>
      <c r="AW195" s="355"/>
      <c r="AX195" s="355">
        <f>SUM(AX192:AX194)</f>
        <v>0</v>
      </c>
      <c r="AY195" s="356"/>
      <c r="AZ195" s="595"/>
      <c r="BA195" s="359"/>
      <c r="BB195" s="323"/>
      <c r="BC195" s="360">
        <f>SUM(BA192:BA195)</f>
        <v>0</v>
      </c>
      <c r="BD195" s="360">
        <f>SUM(BD192:BD194)</f>
        <v>0</v>
      </c>
      <c r="BE195" s="360"/>
      <c r="BF195" s="355">
        <f>SUM(BF192:BF194)</f>
        <v>0</v>
      </c>
      <c r="BG195" s="355"/>
      <c r="BH195" s="355">
        <f>SUM(BH192:BH194)</f>
        <v>0</v>
      </c>
      <c r="BI195" s="356"/>
      <c r="BJ195" s="595"/>
      <c r="BK195" s="359"/>
      <c r="BL195" s="323"/>
      <c r="BM195" s="360">
        <f>SUM(BK192:BK195)</f>
        <v>0</v>
      </c>
      <c r="BN195" s="360">
        <f>SUM(BN192:BN194)</f>
        <v>0</v>
      </c>
      <c r="BO195" s="360"/>
      <c r="BP195" s="355">
        <f>SUM(BP192:BP194)</f>
        <v>0</v>
      </c>
      <c r="BQ195" s="355"/>
      <c r="BR195" s="355">
        <f>SUM(BR192:BR194)</f>
        <v>0</v>
      </c>
      <c r="BS195" s="356"/>
      <c r="BT195" s="595"/>
      <c r="BU195" s="359"/>
      <c r="BV195" s="323"/>
      <c r="BW195" s="360">
        <f>SUM(BU192:BU195)</f>
        <v>0</v>
      </c>
      <c r="BX195" s="360">
        <f>SUM(BX192:BX194)</f>
        <v>0</v>
      </c>
      <c r="BY195" s="360"/>
      <c r="BZ195" s="355">
        <f>SUM(BZ192:BZ194)</f>
        <v>0</v>
      </c>
      <c r="CA195" s="355"/>
      <c r="CB195" s="355">
        <f>SUM(CB192:CB194)</f>
        <v>0</v>
      </c>
      <c r="CC195" s="356"/>
      <c r="CD195" s="595"/>
    </row>
    <row r="196" spans="1:82" ht="45" x14ac:dyDescent="0.3">
      <c r="A196" s="892"/>
      <c r="B196" s="900" t="s">
        <v>20</v>
      </c>
      <c r="C196" s="918"/>
      <c r="D196" s="918"/>
      <c r="E196" s="991"/>
      <c r="F196" s="991"/>
      <c r="G196" s="991"/>
      <c r="H196" s="993"/>
      <c r="I196" s="987"/>
      <c r="J196" s="994"/>
      <c r="K196" s="356"/>
      <c r="L196" s="356"/>
      <c r="M196" s="367"/>
      <c r="N196" s="323"/>
      <c r="O196" s="371"/>
      <c r="P196" s="371"/>
      <c r="Q196" s="371"/>
      <c r="R196" s="379"/>
      <c r="S196" s="357"/>
      <c r="T196" s="373"/>
      <c r="U196" s="356"/>
      <c r="V196" s="595"/>
      <c r="W196" s="367"/>
      <c r="X196" s="323"/>
      <c r="Y196" s="371"/>
      <c r="Z196" s="371"/>
      <c r="AA196" s="371"/>
      <c r="AB196" s="379"/>
      <c r="AC196" s="357"/>
      <c r="AD196" s="373"/>
      <c r="AE196" s="356"/>
      <c r="AF196" s="595"/>
      <c r="AG196" s="367"/>
      <c r="AH196" s="323"/>
      <c r="AI196" s="371"/>
      <c r="AJ196" s="371"/>
      <c r="AK196" s="371"/>
      <c r="AL196" s="379"/>
      <c r="AM196" s="357"/>
      <c r="AN196" s="373"/>
      <c r="AO196" s="356"/>
      <c r="AP196" s="595"/>
      <c r="AQ196" s="367"/>
      <c r="AR196" s="323"/>
      <c r="AS196" s="371"/>
      <c r="AT196" s="371"/>
      <c r="AU196" s="371"/>
      <c r="AV196" s="379"/>
      <c r="AW196" s="357"/>
      <c r="AX196" s="373"/>
      <c r="AY196" s="356"/>
      <c r="AZ196" s="595"/>
      <c r="BA196" s="367"/>
      <c r="BB196" s="323"/>
      <c r="BC196" s="371"/>
      <c r="BD196" s="371"/>
      <c r="BE196" s="371"/>
      <c r="BF196" s="379"/>
      <c r="BG196" s="357"/>
      <c r="BH196" s="373"/>
      <c r="BI196" s="356"/>
      <c r="BJ196" s="595"/>
      <c r="BK196" s="367"/>
      <c r="BL196" s="323"/>
      <c r="BM196" s="371"/>
      <c r="BN196" s="371"/>
      <c r="BO196" s="371"/>
      <c r="BP196" s="379"/>
      <c r="BQ196" s="357"/>
      <c r="BR196" s="373"/>
      <c r="BS196" s="356"/>
      <c r="BT196" s="595"/>
      <c r="BU196" s="367"/>
      <c r="BV196" s="323"/>
      <c r="BW196" s="371"/>
      <c r="BX196" s="371"/>
      <c r="BY196" s="371"/>
      <c r="BZ196" s="379"/>
      <c r="CA196" s="357"/>
      <c r="CB196" s="373"/>
      <c r="CC196" s="356"/>
      <c r="CD196" s="595"/>
    </row>
    <row r="197" spans="1:82" ht="21" x14ac:dyDescent="0.3">
      <c r="A197" s="529"/>
      <c r="C197" s="918"/>
      <c r="D197" s="918"/>
      <c r="E197" s="991"/>
      <c r="F197" s="991"/>
      <c r="G197" s="991"/>
      <c r="H197" s="993"/>
      <c r="I197" s="987"/>
      <c r="J197" s="994"/>
      <c r="K197" s="356"/>
      <c r="L197" s="356"/>
      <c r="M197" s="367"/>
      <c r="N197" s="323"/>
      <c r="O197" s="371"/>
      <c r="P197" s="371"/>
      <c r="Q197" s="371"/>
      <c r="R197" s="379"/>
      <c r="S197" s="357"/>
      <c r="T197" s="373"/>
      <c r="U197" s="356"/>
      <c r="V197" s="595"/>
      <c r="W197" s="367"/>
      <c r="X197" s="323"/>
      <c r="Y197" s="371"/>
      <c r="Z197" s="371"/>
      <c r="AA197" s="371"/>
      <c r="AB197" s="379"/>
      <c r="AC197" s="357"/>
      <c r="AD197" s="373"/>
      <c r="AE197" s="356"/>
      <c r="AF197" s="595"/>
      <c r="AG197" s="367"/>
      <c r="AH197" s="323"/>
      <c r="AI197" s="371"/>
      <c r="AJ197" s="371"/>
      <c r="AK197" s="371"/>
      <c r="AL197" s="379"/>
      <c r="AM197" s="357"/>
      <c r="AN197" s="373"/>
      <c r="AO197" s="356"/>
      <c r="AP197" s="595"/>
      <c r="AQ197" s="367"/>
      <c r="AR197" s="323"/>
      <c r="AS197" s="371"/>
      <c r="AT197" s="371"/>
      <c r="AU197" s="371"/>
      <c r="AV197" s="379"/>
      <c r="AW197" s="357"/>
      <c r="AX197" s="373"/>
      <c r="AY197" s="356"/>
      <c r="AZ197" s="595"/>
      <c r="BA197" s="367"/>
      <c r="BB197" s="323"/>
      <c r="BC197" s="371"/>
      <c r="BD197" s="371"/>
      <c r="BE197" s="371"/>
      <c r="BF197" s="379"/>
      <c r="BG197" s="357"/>
      <c r="BH197" s="373"/>
      <c r="BI197" s="356"/>
      <c r="BJ197" s="595"/>
      <c r="BK197" s="367"/>
      <c r="BL197" s="323"/>
      <c r="BM197" s="371"/>
      <c r="BN197" s="371"/>
      <c r="BO197" s="371"/>
      <c r="BP197" s="379"/>
      <c r="BQ197" s="357"/>
      <c r="BR197" s="373"/>
      <c r="BS197" s="356"/>
      <c r="BT197" s="595"/>
      <c r="BU197" s="367"/>
      <c r="BV197" s="323"/>
      <c r="BW197" s="371"/>
      <c r="BX197" s="371"/>
      <c r="BY197" s="371"/>
      <c r="BZ197" s="379"/>
      <c r="CA197" s="357"/>
      <c r="CB197" s="373"/>
      <c r="CC197" s="356"/>
      <c r="CD197" s="595"/>
    </row>
    <row r="198" spans="1:82" ht="18" hidden="1" customHeight="1" x14ac:dyDescent="0.3">
      <c r="A198" s="529"/>
      <c r="C198" s="323"/>
      <c r="D198" s="323"/>
      <c r="E198" s="371"/>
      <c r="F198" s="371"/>
      <c r="G198" s="371"/>
      <c r="H198" s="379"/>
      <c r="I198" s="357"/>
      <c r="J198" s="373"/>
      <c r="K198" s="356"/>
      <c r="L198" s="356"/>
      <c r="M198" s="367"/>
      <c r="N198" s="323"/>
      <c r="O198" s="371"/>
      <c r="P198" s="371"/>
      <c r="Q198" s="371"/>
      <c r="R198" s="379"/>
      <c r="S198" s="357"/>
      <c r="T198" s="373"/>
      <c r="U198" s="356"/>
      <c r="V198" s="595"/>
      <c r="W198" s="367"/>
      <c r="X198" s="323"/>
      <c r="Y198" s="371"/>
      <c r="Z198" s="371"/>
      <c r="AA198" s="371"/>
      <c r="AB198" s="379"/>
      <c r="AC198" s="357"/>
      <c r="AD198" s="373"/>
      <c r="AE198" s="356"/>
      <c r="AF198" s="595"/>
      <c r="AG198" s="367"/>
      <c r="AH198" s="323"/>
      <c r="AI198" s="371"/>
      <c r="AJ198" s="371"/>
      <c r="AK198" s="371"/>
      <c r="AL198" s="379"/>
      <c r="AM198" s="357"/>
      <c r="AN198" s="373"/>
      <c r="AO198" s="356"/>
      <c r="AP198" s="595"/>
      <c r="AQ198" s="367"/>
      <c r="AR198" s="323"/>
      <c r="AS198" s="371"/>
      <c r="AT198" s="371"/>
      <c r="AU198" s="371"/>
      <c r="AV198" s="379"/>
      <c r="AW198" s="357"/>
      <c r="AX198" s="373"/>
      <c r="AY198" s="356"/>
      <c r="AZ198" s="595"/>
      <c r="BA198" s="367"/>
      <c r="BB198" s="323"/>
      <c r="BC198" s="371"/>
      <c r="BD198" s="371"/>
      <c r="BE198" s="371"/>
      <c r="BF198" s="379"/>
      <c r="BG198" s="357"/>
      <c r="BH198" s="373"/>
      <c r="BI198" s="356"/>
      <c r="BJ198" s="595"/>
      <c r="BK198" s="367"/>
      <c r="BL198" s="323"/>
      <c r="BM198" s="371"/>
      <c r="BN198" s="371"/>
      <c r="BO198" s="371"/>
      <c r="BP198" s="379"/>
      <c r="BQ198" s="357"/>
      <c r="BR198" s="373"/>
      <c r="BS198" s="356"/>
      <c r="BT198" s="595"/>
      <c r="BU198" s="367"/>
      <c r="BV198" s="323"/>
      <c r="BW198" s="371"/>
      <c r="BX198" s="371"/>
      <c r="BY198" s="371"/>
      <c r="BZ198" s="379"/>
      <c r="CA198" s="357"/>
      <c r="CB198" s="373"/>
      <c r="CC198" s="356"/>
      <c r="CD198" s="595"/>
    </row>
    <row r="199" spans="1:82" ht="21" x14ac:dyDescent="0.3">
      <c r="A199" s="529"/>
      <c r="B199" s="696" t="s">
        <v>25</v>
      </c>
      <c r="C199" s="371"/>
      <c r="D199" s="323"/>
      <c r="E199" s="360">
        <f>SUM(C196:C199)</f>
        <v>0</v>
      </c>
      <c r="F199" s="360">
        <f>SUM(F196:F198)</f>
        <v>0</v>
      </c>
      <c r="G199" s="360"/>
      <c r="H199" s="380">
        <f>SUM(H196:H198)</f>
        <v>0</v>
      </c>
      <c r="I199" s="355"/>
      <c r="J199" s="361">
        <f>SUM(J196:J198)</f>
        <v>0</v>
      </c>
      <c r="K199" s="356"/>
      <c r="L199" s="356"/>
      <c r="M199" s="359"/>
      <c r="N199" s="323"/>
      <c r="O199" s="360">
        <f>SUM(M196:M199)</f>
        <v>0</v>
      </c>
      <c r="P199" s="360">
        <f>SUM(P196:P198)</f>
        <v>0</v>
      </c>
      <c r="Q199" s="360"/>
      <c r="R199" s="380">
        <f>SUM(R196:R198)</f>
        <v>0</v>
      </c>
      <c r="S199" s="355"/>
      <c r="T199" s="361">
        <f>SUM(T196:T198)</f>
        <v>0</v>
      </c>
      <c r="U199" s="356"/>
      <c r="V199" s="595"/>
      <c r="W199" s="359"/>
      <c r="X199" s="323"/>
      <c r="Y199" s="360">
        <f>SUM(W196:W199)</f>
        <v>0</v>
      </c>
      <c r="Z199" s="360">
        <f>SUM(Z196:Z198)</f>
        <v>0</v>
      </c>
      <c r="AA199" s="360"/>
      <c r="AB199" s="380">
        <f>SUM(AB196:AB198)</f>
        <v>0</v>
      </c>
      <c r="AC199" s="355"/>
      <c r="AD199" s="361">
        <f>SUM(AD196:AD198)</f>
        <v>0</v>
      </c>
      <c r="AE199" s="356"/>
      <c r="AF199" s="595"/>
      <c r="AG199" s="359"/>
      <c r="AH199" s="323"/>
      <c r="AI199" s="360">
        <f>SUM(AG196:AG199)</f>
        <v>0</v>
      </c>
      <c r="AJ199" s="360">
        <f>SUM(AJ196:AJ198)</f>
        <v>0</v>
      </c>
      <c r="AK199" s="360"/>
      <c r="AL199" s="380">
        <f>SUM(AL196:AL198)</f>
        <v>0</v>
      </c>
      <c r="AM199" s="355"/>
      <c r="AN199" s="361">
        <f>SUM(AN196:AN198)</f>
        <v>0</v>
      </c>
      <c r="AO199" s="356"/>
      <c r="AP199" s="595"/>
      <c r="AQ199" s="359"/>
      <c r="AR199" s="323"/>
      <c r="AS199" s="360">
        <f>SUM(AQ196:AQ199)</f>
        <v>0</v>
      </c>
      <c r="AT199" s="360">
        <f>SUM(AT196:AT198)</f>
        <v>0</v>
      </c>
      <c r="AU199" s="360"/>
      <c r="AV199" s="380">
        <f>SUM(AV196:AV198)</f>
        <v>0</v>
      </c>
      <c r="AW199" s="355"/>
      <c r="AX199" s="361">
        <f>SUM(AX196:AX198)</f>
        <v>0</v>
      </c>
      <c r="AY199" s="356"/>
      <c r="AZ199" s="595"/>
      <c r="BA199" s="359"/>
      <c r="BB199" s="323"/>
      <c r="BC199" s="360">
        <f>SUM(BA196:BA199)</f>
        <v>0</v>
      </c>
      <c r="BD199" s="360">
        <f>SUM(BD196:BD198)</f>
        <v>0</v>
      </c>
      <c r="BE199" s="360"/>
      <c r="BF199" s="380">
        <f>SUM(BF196:BF198)</f>
        <v>0</v>
      </c>
      <c r="BG199" s="355"/>
      <c r="BH199" s="361">
        <f>SUM(BH196:BH198)</f>
        <v>0</v>
      </c>
      <c r="BI199" s="356"/>
      <c r="BJ199" s="595"/>
      <c r="BK199" s="359"/>
      <c r="BL199" s="323"/>
      <c r="BM199" s="360">
        <f>SUM(BK196:BK199)</f>
        <v>0</v>
      </c>
      <c r="BN199" s="360">
        <f>SUM(BN196:BN198)</f>
        <v>0</v>
      </c>
      <c r="BO199" s="360"/>
      <c r="BP199" s="380">
        <f>SUM(BP196:BP198)</f>
        <v>0</v>
      </c>
      <c r="BQ199" s="355"/>
      <c r="BR199" s="361">
        <f>SUM(BR196:BR198)</f>
        <v>0</v>
      </c>
      <c r="BS199" s="356"/>
      <c r="BT199" s="595"/>
      <c r="BU199" s="359"/>
      <c r="BV199" s="323"/>
      <c r="BW199" s="360">
        <f>SUM(BU196:BU199)</f>
        <v>0</v>
      </c>
      <c r="BX199" s="360">
        <f>SUM(BX196:BX198)</f>
        <v>0</v>
      </c>
      <c r="BY199" s="360"/>
      <c r="BZ199" s="380">
        <f>SUM(BZ196:BZ198)</f>
        <v>0</v>
      </c>
      <c r="CA199" s="355"/>
      <c r="CB199" s="361">
        <f>SUM(CB196:CB198)</f>
        <v>0</v>
      </c>
      <c r="CC199" s="356"/>
      <c r="CD199" s="595"/>
    </row>
    <row r="200" spans="1:82" ht="45" x14ac:dyDescent="0.3">
      <c r="A200" s="701"/>
      <c r="B200" s="900" t="s">
        <v>20</v>
      </c>
      <c r="C200" s="918"/>
      <c r="D200" s="918"/>
      <c r="E200" s="991"/>
      <c r="F200" s="991"/>
      <c r="G200" s="991"/>
      <c r="H200" s="993"/>
      <c r="I200" s="987"/>
      <c r="J200" s="962"/>
      <c r="K200" s="354"/>
      <c r="L200" s="354"/>
      <c r="M200" s="367"/>
      <c r="N200" s="323"/>
      <c r="O200" s="371"/>
      <c r="P200" s="371"/>
      <c r="Q200" s="371"/>
      <c r="R200" s="379"/>
      <c r="S200" s="357"/>
      <c r="T200" s="377"/>
      <c r="U200" s="354"/>
      <c r="V200" s="595"/>
      <c r="W200" s="367"/>
      <c r="X200" s="323"/>
      <c r="Y200" s="371"/>
      <c r="Z200" s="371"/>
      <c r="AA200" s="371"/>
      <c r="AB200" s="379"/>
      <c r="AC200" s="357"/>
      <c r="AD200" s="377"/>
      <c r="AE200" s="354"/>
      <c r="AF200" s="595"/>
      <c r="AG200" s="367"/>
      <c r="AH200" s="323"/>
      <c r="AI200" s="371"/>
      <c r="AJ200" s="371"/>
      <c r="AK200" s="371"/>
      <c r="AL200" s="379"/>
      <c r="AM200" s="357"/>
      <c r="AN200" s="377"/>
      <c r="AO200" s="354"/>
      <c r="AP200" s="595"/>
      <c r="AQ200" s="367"/>
      <c r="AR200" s="323"/>
      <c r="AS200" s="371"/>
      <c r="AT200" s="371"/>
      <c r="AU200" s="371"/>
      <c r="AV200" s="379"/>
      <c r="AW200" s="357"/>
      <c r="AX200" s="377"/>
      <c r="AY200" s="354"/>
      <c r="AZ200" s="595"/>
      <c r="BA200" s="367"/>
      <c r="BB200" s="323"/>
      <c r="BC200" s="371"/>
      <c r="BD200" s="371"/>
      <c r="BE200" s="371"/>
      <c r="BF200" s="379"/>
      <c r="BG200" s="357"/>
      <c r="BH200" s="377"/>
      <c r="BI200" s="354"/>
      <c r="BJ200" s="595"/>
      <c r="BK200" s="367"/>
      <c r="BL200" s="323"/>
      <c r="BM200" s="371"/>
      <c r="BN200" s="371"/>
      <c r="BO200" s="371"/>
      <c r="BP200" s="379"/>
      <c r="BQ200" s="357"/>
      <c r="BR200" s="377"/>
      <c r="BS200" s="354"/>
      <c r="BT200" s="595"/>
      <c r="BU200" s="367"/>
      <c r="BV200" s="323"/>
      <c r="BW200" s="371"/>
      <c r="BX200" s="371"/>
      <c r="BY200" s="371"/>
      <c r="BZ200" s="379"/>
      <c r="CA200" s="357"/>
      <c r="CB200" s="377"/>
      <c r="CC200" s="354"/>
      <c r="CD200" s="595"/>
    </row>
    <row r="201" spans="1:82" ht="21" x14ac:dyDescent="0.3">
      <c r="A201" s="532"/>
      <c r="B201" s="460"/>
      <c r="C201" s="918"/>
      <c r="D201" s="918"/>
      <c r="E201" s="991"/>
      <c r="F201" s="991"/>
      <c r="G201" s="991"/>
      <c r="H201" s="993"/>
      <c r="I201" s="987"/>
      <c r="J201" s="994"/>
      <c r="K201" s="356"/>
      <c r="L201" s="356"/>
      <c r="M201" s="367"/>
      <c r="N201" s="323"/>
      <c r="O201" s="371"/>
      <c r="P201" s="371"/>
      <c r="Q201" s="371"/>
      <c r="R201" s="379"/>
      <c r="S201" s="357"/>
      <c r="T201" s="373"/>
      <c r="U201" s="356"/>
      <c r="V201" s="595"/>
      <c r="W201" s="367"/>
      <c r="X201" s="323"/>
      <c r="Y201" s="371"/>
      <c r="Z201" s="371"/>
      <c r="AA201" s="371"/>
      <c r="AB201" s="379"/>
      <c r="AC201" s="357"/>
      <c r="AD201" s="373"/>
      <c r="AE201" s="356"/>
      <c r="AF201" s="595"/>
      <c r="AG201" s="367"/>
      <c r="AH201" s="323"/>
      <c r="AI201" s="371"/>
      <c r="AJ201" s="371"/>
      <c r="AK201" s="371"/>
      <c r="AL201" s="379"/>
      <c r="AM201" s="357"/>
      <c r="AN201" s="373"/>
      <c r="AO201" s="356"/>
      <c r="AP201" s="595"/>
      <c r="AQ201" s="367"/>
      <c r="AR201" s="323"/>
      <c r="AS201" s="371"/>
      <c r="AT201" s="371"/>
      <c r="AU201" s="371"/>
      <c r="AV201" s="379"/>
      <c r="AW201" s="357"/>
      <c r="AX201" s="373"/>
      <c r="AY201" s="356"/>
      <c r="AZ201" s="595"/>
      <c r="BA201" s="367"/>
      <c r="BB201" s="323"/>
      <c r="BC201" s="371"/>
      <c r="BD201" s="371"/>
      <c r="BE201" s="371"/>
      <c r="BF201" s="379"/>
      <c r="BG201" s="357"/>
      <c r="BH201" s="373"/>
      <c r="BI201" s="356"/>
      <c r="BJ201" s="595"/>
      <c r="BK201" s="367"/>
      <c r="BL201" s="323"/>
      <c r="BM201" s="371"/>
      <c r="BN201" s="371"/>
      <c r="BO201" s="371"/>
      <c r="BP201" s="379"/>
      <c r="BQ201" s="357"/>
      <c r="BR201" s="373"/>
      <c r="BS201" s="356"/>
      <c r="BT201" s="595"/>
      <c r="BU201" s="367"/>
      <c r="BV201" s="323"/>
      <c r="BW201" s="371"/>
      <c r="BX201" s="371"/>
      <c r="BY201" s="371"/>
      <c r="BZ201" s="379"/>
      <c r="CA201" s="357"/>
      <c r="CB201" s="373"/>
      <c r="CC201" s="356"/>
      <c r="CD201" s="595"/>
    </row>
    <row r="202" spans="1:82" ht="18" hidden="1" customHeight="1" x14ac:dyDescent="0.3">
      <c r="A202" s="532"/>
      <c r="B202" s="527"/>
      <c r="C202" s="323"/>
      <c r="D202" s="323"/>
      <c r="E202" s="371"/>
      <c r="F202" s="371"/>
      <c r="G202" s="371"/>
      <c r="H202" s="379"/>
      <c r="I202" s="357"/>
      <c r="J202" s="373"/>
      <c r="K202" s="356"/>
      <c r="L202" s="356"/>
      <c r="M202" s="367"/>
      <c r="N202" s="323"/>
      <c r="O202" s="371"/>
      <c r="P202" s="371"/>
      <c r="Q202" s="371"/>
      <c r="R202" s="379"/>
      <c r="S202" s="357"/>
      <c r="T202" s="373"/>
      <c r="U202" s="356"/>
      <c r="V202" s="595"/>
      <c r="W202" s="367"/>
      <c r="X202" s="323"/>
      <c r="Y202" s="371"/>
      <c r="Z202" s="371"/>
      <c r="AA202" s="371"/>
      <c r="AB202" s="379"/>
      <c r="AC202" s="357"/>
      <c r="AD202" s="373"/>
      <c r="AE202" s="356"/>
      <c r="AF202" s="595"/>
      <c r="AG202" s="367"/>
      <c r="AH202" s="323"/>
      <c r="AI202" s="371"/>
      <c r="AJ202" s="371"/>
      <c r="AK202" s="371"/>
      <c r="AL202" s="379"/>
      <c r="AM202" s="357"/>
      <c r="AN202" s="373"/>
      <c r="AO202" s="356"/>
      <c r="AP202" s="595"/>
      <c r="AQ202" s="367"/>
      <c r="AR202" s="323"/>
      <c r="AS202" s="371"/>
      <c r="AT202" s="371"/>
      <c r="AU202" s="371"/>
      <c r="AV202" s="379"/>
      <c r="AW202" s="357"/>
      <c r="AX202" s="373"/>
      <c r="AY202" s="356"/>
      <c r="AZ202" s="595"/>
      <c r="BA202" s="367"/>
      <c r="BB202" s="323"/>
      <c r="BC202" s="371"/>
      <c r="BD202" s="371"/>
      <c r="BE202" s="371"/>
      <c r="BF202" s="379"/>
      <c r="BG202" s="357"/>
      <c r="BH202" s="373"/>
      <c r="BI202" s="356"/>
      <c r="BJ202" s="595"/>
      <c r="BK202" s="367"/>
      <c r="BL202" s="323"/>
      <c r="BM202" s="371"/>
      <c r="BN202" s="371"/>
      <c r="BO202" s="371"/>
      <c r="BP202" s="379"/>
      <c r="BQ202" s="357"/>
      <c r="BR202" s="373"/>
      <c r="BS202" s="356"/>
      <c r="BT202" s="595"/>
      <c r="BU202" s="367"/>
      <c r="BV202" s="323"/>
      <c r="BW202" s="371"/>
      <c r="BX202" s="371"/>
      <c r="BY202" s="371"/>
      <c r="BZ202" s="379"/>
      <c r="CA202" s="357"/>
      <c r="CB202" s="373"/>
      <c r="CC202" s="356"/>
      <c r="CD202" s="595"/>
    </row>
    <row r="203" spans="1:82" ht="21" x14ac:dyDescent="0.3">
      <c r="A203" s="533"/>
      <c r="B203" s="696" t="s">
        <v>25</v>
      </c>
      <c r="C203" s="371"/>
      <c r="D203" s="323"/>
      <c r="E203" s="360">
        <f>SUM(C200:C203)</f>
        <v>0</v>
      </c>
      <c r="F203" s="360">
        <f>SUM(F200:F202)</f>
        <v>0</v>
      </c>
      <c r="G203" s="360"/>
      <c r="H203" s="380">
        <f>SUM(H200:H202)</f>
        <v>0</v>
      </c>
      <c r="I203" s="355"/>
      <c r="J203" s="361">
        <f>SUM(J200:J202)</f>
        <v>0</v>
      </c>
      <c r="K203" s="356"/>
      <c r="L203" s="356"/>
      <c r="M203" s="359"/>
      <c r="N203" s="323"/>
      <c r="O203" s="360">
        <f>SUM(M200:M203)</f>
        <v>0</v>
      </c>
      <c r="P203" s="360">
        <f>SUM(P200:P202)</f>
        <v>0</v>
      </c>
      <c r="Q203" s="360"/>
      <c r="R203" s="380">
        <f>SUM(R200:R202)</f>
        <v>0</v>
      </c>
      <c r="S203" s="355"/>
      <c r="T203" s="361">
        <f>SUM(T200:T202)</f>
        <v>0</v>
      </c>
      <c r="U203" s="356"/>
      <c r="V203" s="595"/>
      <c r="W203" s="359"/>
      <c r="X203" s="323"/>
      <c r="Y203" s="360">
        <f>SUM(W200:W203)</f>
        <v>0</v>
      </c>
      <c r="Z203" s="360">
        <f>SUM(Z200:Z202)</f>
        <v>0</v>
      </c>
      <c r="AA203" s="360"/>
      <c r="AB203" s="380">
        <f>SUM(AB200:AB202)</f>
        <v>0</v>
      </c>
      <c r="AC203" s="355"/>
      <c r="AD203" s="361">
        <f>SUM(AD200:AD202)</f>
        <v>0</v>
      </c>
      <c r="AE203" s="356"/>
      <c r="AF203" s="595"/>
      <c r="AG203" s="359"/>
      <c r="AH203" s="323"/>
      <c r="AI203" s="360">
        <f>SUM(AG200:AG203)</f>
        <v>0</v>
      </c>
      <c r="AJ203" s="360">
        <f>SUM(AJ200:AJ202)</f>
        <v>0</v>
      </c>
      <c r="AK203" s="360"/>
      <c r="AL203" s="380">
        <f>SUM(AL200:AL202)</f>
        <v>0</v>
      </c>
      <c r="AM203" s="355"/>
      <c r="AN203" s="361">
        <f>SUM(AN200:AN202)</f>
        <v>0</v>
      </c>
      <c r="AO203" s="356"/>
      <c r="AP203" s="595"/>
      <c r="AQ203" s="359"/>
      <c r="AR203" s="323"/>
      <c r="AS203" s="360">
        <f>SUM(AQ200:AQ203)</f>
        <v>0</v>
      </c>
      <c r="AT203" s="360">
        <f>SUM(AT200:AT202)</f>
        <v>0</v>
      </c>
      <c r="AU203" s="360"/>
      <c r="AV203" s="380">
        <f>SUM(AV200:AV202)</f>
        <v>0</v>
      </c>
      <c r="AW203" s="355"/>
      <c r="AX203" s="361">
        <f>SUM(AX200:AX202)</f>
        <v>0</v>
      </c>
      <c r="AY203" s="356"/>
      <c r="AZ203" s="595"/>
      <c r="BA203" s="359"/>
      <c r="BB203" s="323"/>
      <c r="BC203" s="360">
        <f>SUM(BA200:BA203)</f>
        <v>0</v>
      </c>
      <c r="BD203" s="360">
        <f>SUM(BD200:BD202)</f>
        <v>0</v>
      </c>
      <c r="BE203" s="360"/>
      <c r="BF203" s="380">
        <f>SUM(BF200:BF202)</f>
        <v>0</v>
      </c>
      <c r="BG203" s="355"/>
      <c r="BH203" s="361">
        <f>SUM(BH200:BH202)</f>
        <v>0</v>
      </c>
      <c r="BI203" s="356"/>
      <c r="BJ203" s="595"/>
      <c r="BK203" s="359"/>
      <c r="BL203" s="323"/>
      <c r="BM203" s="360">
        <f>SUM(BK200:BK203)</f>
        <v>0</v>
      </c>
      <c r="BN203" s="360">
        <f>SUM(BN200:BN202)</f>
        <v>0</v>
      </c>
      <c r="BO203" s="360"/>
      <c r="BP203" s="380">
        <f>SUM(BP200:BP202)</f>
        <v>0</v>
      </c>
      <c r="BQ203" s="355"/>
      <c r="BR203" s="361">
        <f>SUM(BR200:BR202)</f>
        <v>0</v>
      </c>
      <c r="BS203" s="356"/>
      <c r="BT203" s="595"/>
      <c r="BU203" s="359"/>
      <c r="BV203" s="323"/>
      <c r="BW203" s="360">
        <f>SUM(BU200:BU203)</f>
        <v>0</v>
      </c>
      <c r="BX203" s="360">
        <f>SUM(BX200:BX202)</f>
        <v>0</v>
      </c>
      <c r="BY203" s="360"/>
      <c r="BZ203" s="380">
        <f>SUM(BZ200:BZ202)</f>
        <v>0</v>
      </c>
      <c r="CA203" s="355"/>
      <c r="CB203" s="361">
        <f>SUM(CB200:CB202)</f>
        <v>0</v>
      </c>
      <c r="CC203" s="356"/>
      <c r="CD203" s="595"/>
    </row>
    <row r="204" spans="1:82" ht="45" x14ac:dyDescent="0.3">
      <c r="A204" s="891"/>
      <c r="B204" s="900" t="s">
        <v>20</v>
      </c>
      <c r="C204" s="918"/>
      <c r="D204" s="918"/>
      <c r="E204" s="991"/>
      <c r="F204" s="991"/>
      <c r="G204" s="991"/>
      <c r="H204" s="993"/>
      <c r="I204" s="987"/>
      <c r="J204" s="994"/>
      <c r="K204" s="356"/>
      <c r="L204" s="356"/>
      <c r="M204" s="367"/>
      <c r="N204" s="323"/>
      <c r="O204" s="371"/>
      <c r="P204" s="371"/>
      <c r="Q204" s="371"/>
      <c r="R204" s="379"/>
      <c r="S204" s="357"/>
      <c r="T204" s="373"/>
      <c r="U204" s="356"/>
      <c r="V204" s="595"/>
      <c r="W204" s="367"/>
      <c r="X204" s="323"/>
      <c r="Y204" s="371"/>
      <c r="Z204" s="371"/>
      <c r="AA204" s="371"/>
      <c r="AB204" s="379"/>
      <c r="AC204" s="357"/>
      <c r="AD204" s="373"/>
      <c r="AE204" s="356"/>
      <c r="AF204" s="595"/>
      <c r="AG204" s="367"/>
      <c r="AH204" s="323"/>
      <c r="AI204" s="371"/>
      <c r="AJ204" s="371"/>
      <c r="AK204" s="371"/>
      <c r="AL204" s="379"/>
      <c r="AM204" s="357"/>
      <c r="AN204" s="373"/>
      <c r="AO204" s="356"/>
      <c r="AP204" s="595"/>
      <c r="AQ204" s="367"/>
      <c r="AR204" s="323"/>
      <c r="AS204" s="371"/>
      <c r="AT204" s="371"/>
      <c r="AU204" s="371"/>
      <c r="AV204" s="379"/>
      <c r="AW204" s="357"/>
      <c r="AX204" s="373"/>
      <c r="AY204" s="356"/>
      <c r="AZ204" s="595"/>
      <c r="BA204" s="367"/>
      <c r="BB204" s="323"/>
      <c r="BC204" s="371"/>
      <c r="BD204" s="371"/>
      <c r="BE204" s="371"/>
      <c r="BF204" s="379"/>
      <c r="BG204" s="357"/>
      <c r="BH204" s="373"/>
      <c r="BI204" s="356"/>
      <c r="BJ204" s="595"/>
      <c r="BK204" s="367"/>
      <c r="BL204" s="323"/>
      <c r="BM204" s="371"/>
      <c r="BN204" s="371"/>
      <c r="BO204" s="371"/>
      <c r="BP204" s="379"/>
      <c r="BQ204" s="357"/>
      <c r="BR204" s="373"/>
      <c r="BS204" s="356"/>
      <c r="BT204" s="595"/>
      <c r="BU204" s="367"/>
      <c r="BV204" s="323"/>
      <c r="BW204" s="371"/>
      <c r="BX204" s="371"/>
      <c r="BY204" s="371"/>
      <c r="BZ204" s="379"/>
      <c r="CA204" s="357"/>
      <c r="CB204" s="373"/>
      <c r="CC204" s="356"/>
      <c r="CD204" s="595"/>
    </row>
    <row r="205" spans="1:82" ht="21" x14ac:dyDescent="0.3">
      <c r="A205" s="528"/>
      <c r="B205" s="460"/>
      <c r="C205" s="918"/>
      <c r="D205" s="918"/>
      <c r="E205" s="991"/>
      <c r="F205" s="991"/>
      <c r="G205" s="991"/>
      <c r="H205" s="993"/>
      <c r="I205" s="987"/>
      <c r="J205" s="994"/>
      <c r="K205" s="356"/>
      <c r="L205" s="356"/>
      <c r="M205" s="367"/>
      <c r="N205" s="323"/>
      <c r="O205" s="371"/>
      <c r="P205" s="371"/>
      <c r="Q205" s="371"/>
      <c r="R205" s="379"/>
      <c r="S205" s="357"/>
      <c r="T205" s="373"/>
      <c r="U205" s="356"/>
      <c r="V205" s="595"/>
      <c r="W205" s="367"/>
      <c r="X205" s="323"/>
      <c r="Y205" s="371"/>
      <c r="Z205" s="371"/>
      <c r="AA205" s="371"/>
      <c r="AB205" s="379"/>
      <c r="AC205" s="357"/>
      <c r="AD205" s="373"/>
      <c r="AE205" s="356"/>
      <c r="AF205" s="595"/>
      <c r="AG205" s="367"/>
      <c r="AH205" s="323"/>
      <c r="AI205" s="371"/>
      <c r="AJ205" s="371"/>
      <c r="AK205" s="371"/>
      <c r="AL205" s="379"/>
      <c r="AM205" s="357"/>
      <c r="AN205" s="373"/>
      <c r="AO205" s="356"/>
      <c r="AP205" s="595"/>
      <c r="AQ205" s="367"/>
      <c r="AR205" s="323"/>
      <c r="AS205" s="371"/>
      <c r="AT205" s="371"/>
      <c r="AU205" s="371"/>
      <c r="AV205" s="379"/>
      <c r="AW205" s="357"/>
      <c r="AX205" s="373"/>
      <c r="AY205" s="356"/>
      <c r="AZ205" s="595"/>
      <c r="BA205" s="367"/>
      <c r="BB205" s="323"/>
      <c r="BC205" s="371"/>
      <c r="BD205" s="371"/>
      <c r="BE205" s="371"/>
      <c r="BF205" s="379"/>
      <c r="BG205" s="357"/>
      <c r="BH205" s="373"/>
      <c r="BI205" s="356"/>
      <c r="BJ205" s="595"/>
      <c r="BK205" s="367"/>
      <c r="BL205" s="323"/>
      <c r="BM205" s="371"/>
      <c r="BN205" s="371"/>
      <c r="BO205" s="371"/>
      <c r="BP205" s="379"/>
      <c r="BQ205" s="357"/>
      <c r="BR205" s="373"/>
      <c r="BS205" s="356"/>
      <c r="BT205" s="595"/>
      <c r="BU205" s="367"/>
      <c r="BV205" s="323"/>
      <c r="BW205" s="371"/>
      <c r="BX205" s="371"/>
      <c r="BY205" s="371"/>
      <c r="BZ205" s="379"/>
      <c r="CA205" s="357"/>
      <c r="CB205" s="373"/>
      <c r="CC205" s="356"/>
      <c r="CD205" s="595"/>
    </row>
    <row r="206" spans="1:82" ht="18" hidden="1" customHeight="1" x14ac:dyDescent="0.3">
      <c r="A206" s="528"/>
      <c r="B206" s="527"/>
      <c r="C206" s="323"/>
      <c r="D206" s="323"/>
      <c r="E206" s="371"/>
      <c r="F206" s="371"/>
      <c r="G206" s="371"/>
      <c r="H206" s="379"/>
      <c r="I206" s="357"/>
      <c r="J206" s="373"/>
      <c r="K206" s="356"/>
      <c r="L206" s="356"/>
      <c r="M206" s="367"/>
      <c r="N206" s="323"/>
      <c r="O206" s="371"/>
      <c r="P206" s="371"/>
      <c r="Q206" s="371"/>
      <c r="R206" s="379"/>
      <c r="S206" s="357"/>
      <c r="T206" s="373"/>
      <c r="U206" s="356"/>
      <c r="V206" s="595"/>
      <c r="W206" s="367"/>
      <c r="X206" s="323"/>
      <c r="Y206" s="371"/>
      <c r="Z206" s="371"/>
      <c r="AA206" s="371"/>
      <c r="AB206" s="379"/>
      <c r="AC206" s="357"/>
      <c r="AD206" s="373"/>
      <c r="AE206" s="356"/>
      <c r="AF206" s="595"/>
      <c r="AG206" s="367"/>
      <c r="AH206" s="323"/>
      <c r="AI206" s="371"/>
      <c r="AJ206" s="371"/>
      <c r="AK206" s="371"/>
      <c r="AL206" s="379"/>
      <c r="AM206" s="357"/>
      <c r="AN206" s="373"/>
      <c r="AO206" s="356"/>
      <c r="AP206" s="595"/>
      <c r="AQ206" s="367"/>
      <c r="AR206" s="323"/>
      <c r="AS206" s="371"/>
      <c r="AT206" s="371"/>
      <c r="AU206" s="371"/>
      <c r="AV206" s="379"/>
      <c r="AW206" s="357"/>
      <c r="AX206" s="373"/>
      <c r="AY206" s="356"/>
      <c r="AZ206" s="595"/>
      <c r="BA206" s="367"/>
      <c r="BB206" s="323"/>
      <c r="BC206" s="371"/>
      <c r="BD206" s="371"/>
      <c r="BE206" s="371"/>
      <c r="BF206" s="379"/>
      <c r="BG206" s="357"/>
      <c r="BH206" s="373"/>
      <c r="BI206" s="356"/>
      <c r="BJ206" s="595"/>
      <c r="BK206" s="367"/>
      <c r="BL206" s="323"/>
      <c r="BM206" s="371"/>
      <c r="BN206" s="371"/>
      <c r="BO206" s="371"/>
      <c r="BP206" s="379"/>
      <c r="BQ206" s="357"/>
      <c r="BR206" s="373"/>
      <c r="BS206" s="356"/>
      <c r="BT206" s="595"/>
      <c r="BU206" s="367"/>
      <c r="BV206" s="323"/>
      <c r="BW206" s="371"/>
      <c r="BX206" s="371"/>
      <c r="BY206" s="371"/>
      <c r="BZ206" s="379"/>
      <c r="CA206" s="357"/>
      <c r="CB206" s="373"/>
      <c r="CC206" s="356"/>
      <c r="CD206" s="595"/>
    </row>
    <row r="207" spans="1:82" ht="21" x14ac:dyDescent="0.3">
      <c r="A207" s="528"/>
      <c r="B207" s="696" t="s">
        <v>25</v>
      </c>
      <c r="C207" s="371"/>
      <c r="D207" s="323"/>
      <c r="E207" s="360">
        <f>SUM(C204:C207)</f>
        <v>0</v>
      </c>
      <c r="F207" s="360">
        <f>SUM(F204:F206)</f>
        <v>0</v>
      </c>
      <c r="G207" s="360"/>
      <c r="H207" s="380">
        <f>SUM(H204:H206)</f>
        <v>0</v>
      </c>
      <c r="I207" s="355"/>
      <c r="J207" s="361">
        <f>SUM(J204:J206)</f>
        <v>0</v>
      </c>
      <c r="K207" s="356"/>
      <c r="L207" s="356"/>
      <c r="M207" s="359"/>
      <c r="N207" s="323"/>
      <c r="O207" s="360">
        <f>SUM(M204:M207)</f>
        <v>0</v>
      </c>
      <c r="P207" s="360">
        <f>SUM(P204:P206)</f>
        <v>0</v>
      </c>
      <c r="Q207" s="360"/>
      <c r="R207" s="380">
        <f>SUM(R204:R206)</f>
        <v>0</v>
      </c>
      <c r="S207" s="355"/>
      <c r="T207" s="361">
        <f>SUM(T204:T206)</f>
        <v>0</v>
      </c>
      <c r="U207" s="356"/>
      <c r="V207" s="595"/>
      <c r="W207" s="359"/>
      <c r="X207" s="323"/>
      <c r="Y207" s="360">
        <f>SUM(W204:W207)</f>
        <v>0</v>
      </c>
      <c r="Z207" s="360">
        <f>SUM(Z204:Z206)</f>
        <v>0</v>
      </c>
      <c r="AA207" s="360"/>
      <c r="AB207" s="380">
        <f>SUM(AB204:AB206)</f>
        <v>0</v>
      </c>
      <c r="AC207" s="355"/>
      <c r="AD207" s="361">
        <f>SUM(AD204:AD206)</f>
        <v>0</v>
      </c>
      <c r="AE207" s="356"/>
      <c r="AF207" s="595"/>
      <c r="AG207" s="359"/>
      <c r="AH207" s="323"/>
      <c r="AI207" s="360">
        <f>SUM(AG204:AG207)</f>
        <v>0</v>
      </c>
      <c r="AJ207" s="360">
        <f>SUM(AJ204:AJ206)</f>
        <v>0</v>
      </c>
      <c r="AK207" s="360"/>
      <c r="AL207" s="380">
        <f>SUM(AL204:AL206)</f>
        <v>0</v>
      </c>
      <c r="AM207" s="355"/>
      <c r="AN207" s="361">
        <f>SUM(AN204:AN206)</f>
        <v>0</v>
      </c>
      <c r="AO207" s="356"/>
      <c r="AP207" s="595"/>
      <c r="AQ207" s="359"/>
      <c r="AR207" s="323"/>
      <c r="AS207" s="360">
        <f>SUM(AQ204:AQ207)</f>
        <v>0</v>
      </c>
      <c r="AT207" s="360">
        <f>SUM(AT204:AT206)</f>
        <v>0</v>
      </c>
      <c r="AU207" s="360"/>
      <c r="AV207" s="380">
        <f>SUM(AV204:AV206)</f>
        <v>0</v>
      </c>
      <c r="AW207" s="355"/>
      <c r="AX207" s="361">
        <f>SUM(AX204:AX206)</f>
        <v>0</v>
      </c>
      <c r="AY207" s="356"/>
      <c r="AZ207" s="595"/>
      <c r="BA207" s="359"/>
      <c r="BB207" s="323"/>
      <c r="BC207" s="360">
        <f>SUM(BA204:BA207)</f>
        <v>0</v>
      </c>
      <c r="BD207" s="360">
        <f>SUM(BD204:BD206)</f>
        <v>0</v>
      </c>
      <c r="BE207" s="360"/>
      <c r="BF207" s="380">
        <f>SUM(BF204:BF206)</f>
        <v>0</v>
      </c>
      <c r="BG207" s="355"/>
      <c r="BH207" s="361">
        <f>SUM(BH204:BH206)</f>
        <v>0</v>
      </c>
      <c r="BI207" s="356"/>
      <c r="BJ207" s="595"/>
      <c r="BK207" s="359"/>
      <c r="BL207" s="323"/>
      <c r="BM207" s="360">
        <f>SUM(BK204:BK207)</f>
        <v>0</v>
      </c>
      <c r="BN207" s="360">
        <f>SUM(BN204:BN206)</f>
        <v>0</v>
      </c>
      <c r="BO207" s="360"/>
      <c r="BP207" s="380">
        <f>SUM(BP204:BP206)</f>
        <v>0</v>
      </c>
      <c r="BQ207" s="355"/>
      <c r="BR207" s="361">
        <f>SUM(BR204:BR206)</f>
        <v>0</v>
      </c>
      <c r="BS207" s="356"/>
      <c r="BT207" s="595"/>
      <c r="BU207" s="359"/>
      <c r="BV207" s="323"/>
      <c r="BW207" s="360">
        <f>SUM(BU204:BU207)</f>
        <v>0</v>
      </c>
      <c r="BX207" s="360">
        <f>SUM(BX204:BX206)</f>
        <v>0</v>
      </c>
      <c r="BY207" s="360"/>
      <c r="BZ207" s="380">
        <f>SUM(BZ204:BZ206)</f>
        <v>0</v>
      </c>
      <c r="CA207" s="355"/>
      <c r="CB207" s="361">
        <f>SUM(CB204:CB206)</f>
        <v>0</v>
      </c>
      <c r="CC207" s="356"/>
      <c r="CD207" s="595"/>
    </row>
    <row r="208" spans="1:82" ht="45" x14ac:dyDescent="0.3">
      <c r="A208" s="891"/>
      <c r="B208" s="900" t="s">
        <v>20</v>
      </c>
      <c r="C208" s="918"/>
      <c r="D208" s="918"/>
      <c r="E208" s="991"/>
      <c r="F208" s="991"/>
      <c r="G208" s="991"/>
      <c r="H208" s="993"/>
      <c r="I208" s="987"/>
      <c r="J208" s="994"/>
      <c r="K208" s="356"/>
      <c r="L208" s="356"/>
      <c r="M208" s="367"/>
      <c r="N208" s="323"/>
      <c r="O208" s="371"/>
      <c r="P208" s="371"/>
      <c r="Q208" s="371"/>
      <c r="R208" s="379"/>
      <c r="S208" s="357"/>
      <c r="T208" s="373"/>
      <c r="U208" s="356"/>
      <c r="V208" s="595"/>
      <c r="W208" s="367"/>
      <c r="X208" s="323"/>
      <c r="Y208" s="371"/>
      <c r="Z208" s="371"/>
      <c r="AA208" s="371"/>
      <c r="AB208" s="379"/>
      <c r="AC208" s="357"/>
      <c r="AD208" s="373"/>
      <c r="AE208" s="356"/>
      <c r="AF208" s="595"/>
      <c r="AG208" s="367"/>
      <c r="AH208" s="323"/>
      <c r="AI208" s="371"/>
      <c r="AJ208" s="371"/>
      <c r="AK208" s="371"/>
      <c r="AL208" s="379"/>
      <c r="AM208" s="357"/>
      <c r="AN208" s="373"/>
      <c r="AO208" s="356"/>
      <c r="AP208" s="595"/>
      <c r="AQ208" s="367"/>
      <c r="AR208" s="323"/>
      <c r="AS208" s="371"/>
      <c r="AT208" s="371"/>
      <c r="AU208" s="371"/>
      <c r="AV208" s="379"/>
      <c r="AW208" s="357"/>
      <c r="AX208" s="373"/>
      <c r="AY208" s="356"/>
      <c r="AZ208" s="595"/>
      <c r="BA208" s="367"/>
      <c r="BB208" s="323"/>
      <c r="BC208" s="371"/>
      <c r="BD208" s="371"/>
      <c r="BE208" s="371"/>
      <c r="BF208" s="379"/>
      <c r="BG208" s="357"/>
      <c r="BH208" s="373"/>
      <c r="BI208" s="356"/>
      <c r="BJ208" s="595"/>
      <c r="BK208" s="367"/>
      <c r="BL208" s="323"/>
      <c r="BM208" s="371"/>
      <c r="BN208" s="371"/>
      <c r="BO208" s="371"/>
      <c r="BP208" s="379"/>
      <c r="BQ208" s="357"/>
      <c r="BR208" s="373"/>
      <c r="BS208" s="356"/>
      <c r="BT208" s="595"/>
      <c r="BU208" s="367"/>
      <c r="BV208" s="323"/>
      <c r="BW208" s="371"/>
      <c r="BX208" s="371"/>
      <c r="BY208" s="371"/>
      <c r="BZ208" s="379"/>
      <c r="CA208" s="357"/>
      <c r="CB208" s="373"/>
      <c r="CC208" s="356"/>
      <c r="CD208" s="595"/>
    </row>
    <row r="209" spans="1:82" ht="21" x14ac:dyDescent="0.3">
      <c r="A209" s="528"/>
      <c r="B209" s="460"/>
      <c r="C209" s="918"/>
      <c r="D209" s="918"/>
      <c r="E209" s="991"/>
      <c r="F209" s="991"/>
      <c r="G209" s="991"/>
      <c r="H209" s="993"/>
      <c r="I209" s="987"/>
      <c r="J209" s="994"/>
      <c r="K209" s="356"/>
      <c r="L209" s="356"/>
      <c r="M209" s="367"/>
      <c r="N209" s="323"/>
      <c r="O209" s="371"/>
      <c r="P209" s="371"/>
      <c r="Q209" s="371"/>
      <c r="R209" s="379"/>
      <c r="S209" s="357"/>
      <c r="T209" s="373"/>
      <c r="U209" s="356"/>
      <c r="V209" s="595"/>
      <c r="W209" s="367"/>
      <c r="X209" s="323"/>
      <c r="Y209" s="371"/>
      <c r="Z209" s="371"/>
      <c r="AA209" s="371"/>
      <c r="AB209" s="379"/>
      <c r="AC209" s="357"/>
      <c r="AD209" s="373"/>
      <c r="AE209" s="356"/>
      <c r="AF209" s="595"/>
      <c r="AG209" s="367"/>
      <c r="AH209" s="323"/>
      <c r="AI209" s="371"/>
      <c r="AJ209" s="371"/>
      <c r="AK209" s="371"/>
      <c r="AL209" s="379"/>
      <c r="AM209" s="357"/>
      <c r="AN209" s="373"/>
      <c r="AO209" s="356"/>
      <c r="AP209" s="595"/>
      <c r="AQ209" s="367"/>
      <c r="AR209" s="323"/>
      <c r="AS209" s="371"/>
      <c r="AT209" s="371"/>
      <c r="AU209" s="371"/>
      <c r="AV209" s="379"/>
      <c r="AW209" s="357"/>
      <c r="AX209" s="373"/>
      <c r="AY209" s="356"/>
      <c r="AZ209" s="595"/>
      <c r="BA209" s="367"/>
      <c r="BB209" s="323"/>
      <c r="BC209" s="371"/>
      <c r="BD209" s="371"/>
      <c r="BE209" s="371"/>
      <c r="BF209" s="379"/>
      <c r="BG209" s="357"/>
      <c r="BH209" s="373"/>
      <c r="BI209" s="356"/>
      <c r="BJ209" s="595"/>
      <c r="BK209" s="367"/>
      <c r="BL209" s="323"/>
      <c r="BM209" s="371"/>
      <c r="BN209" s="371"/>
      <c r="BO209" s="371"/>
      <c r="BP209" s="379"/>
      <c r="BQ209" s="357"/>
      <c r="BR209" s="373"/>
      <c r="BS209" s="356"/>
      <c r="BT209" s="595"/>
      <c r="BU209" s="367"/>
      <c r="BV209" s="323"/>
      <c r="BW209" s="371"/>
      <c r="BX209" s="371"/>
      <c r="BY209" s="371"/>
      <c r="BZ209" s="379"/>
      <c r="CA209" s="357"/>
      <c r="CB209" s="373"/>
      <c r="CC209" s="356"/>
      <c r="CD209" s="595"/>
    </row>
    <row r="210" spans="1:82" ht="18" hidden="1" customHeight="1" x14ac:dyDescent="0.3">
      <c r="A210" s="528"/>
      <c r="B210" s="460"/>
      <c r="C210" s="323"/>
      <c r="D210" s="323"/>
      <c r="E210" s="371"/>
      <c r="F210" s="371"/>
      <c r="G210" s="371"/>
      <c r="H210" s="379"/>
      <c r="I210" s="357"/>
      <c r="J210" s="373"/>
      <c r="K210" s="356"/>
      <c r="L210" s="356"/>
      <c r="M210" s="367"/>
      <c r="N210" s="323"/>
      <c r="O210" s="371"/>
      <c r="P210" s="371"/>
      <c r="Q210" s="371"/>
      <c r="R210" s="379"/>
      <c r="S210" s="357"/>
      <c r="T210" s="373"/>
      <c r="U210" s="356"/>
      <c r="V210" s="595"/>
      <c r="W210" s="367"/>
      <c r="X210" s="323"/>
      <c r="Y210" s="371"/>
      <c r="Z210" s="371"/>
      <c r="AA210" s="371"/>
      <c r="AB210" s="379"/>
      <c r="AC210" s="357"/>
      <c r="AD210" s="373"/>
      <c r="AE210" s="356"/>
      <c r="AF210" s="595"/>
      <c r="AG210" s="367"/>
      <c r="AH210" s="323"/>
      <c r="AI210" s="371"/>
      <c r="AJ210" s="371"/>
      <c r="AK210" s="371"/>
      <c r="AL210" s="379"/>
      <c r="AM210" s="357"/>
      <c r="AN210" s="373"/>
      <c r="AO210" s="356"/>
      <c r="AP210" s="595"/>
      <c r="AQ210" s="367"/>
      <c r="AR210" s="323"/>
      <c r="AS210" s="371"/>
      <c r="AT210" s="371"/>
      <c r="AU210" s="371"/>
      <c r="AV210" s="379"/>
      <c r="AW210" s="357"/>
      <c r="AX210" s="373"/>
      <c r="AY210" s="356"/>
      <c r="AZ210" s="595"/>
      <c r="BA210" s="367"/>
      <c r="BB210" s="323"/>
      <c r="BC210" s="371"/>
      <c r="BD210" s="371"/>
      <c r="BE210" s="371"/>
      <c r="BF210" s="379"/>
      <c r="BG210" s="357"/>
      <c r="BH210" s="373"/>
      <c r="BI210" s="356"/>
      <c r="BJ210" s="595"/>
      <c r="BK210" s="367"/>
      <c r="BL210" s="323"/>
      <c r="BM210" s="371"/>
      <c r="BN210" s="371"/>
      <c r="BO210" s="371"/>
      <c r="BP210" s="379"/>
      <c r="BQ210" s="357"/>
      <c r="BR210" s="373"/>
      <c r="BS210" s="356"/>
      <c r="BT210" s="595"/>
      <c r="BU210" s="367"/>
      <c r="BV210" s="323"/>
      <c r="BW210" s="371"/>
      <c r="BX210" s="371"/>
      <c r="BY210" s="371"/>
      <c r="BZ210" s="379"/>
      <c r="CA210" s="357"/>
      <c r="CB210" s="373"/>
      <c r="CC210" s="356"/>
      <c r="CD210" s="595"/>
    </row>
    <row r="211" spans="1:82" ht="21" x14ac:dyDescent="0.3">
      <c r="A211" s="531"/>
      <c r="B211" s="699" t="s">
        <v>25</v>
      </c>
      <c r="C211" s="371"/>
      <c r="D211" s="323"/>
      <c r="E211" s="360">
        <f>SUM(C208:C211)</f>
        <v>0</v>
      </c>
      <c r="F211" s="360">
        <f>SUM(F208:F210)</f>
        <v>0</v>
      </c>
      <c r="G211" s="360"/>
      <c r="H211" s="380">
        <f>SUM(H208:H210)</f>
        <v>0</v>
      </c>
      <c r="I211" s="355"/>
      <c r="J211" s="361">
        <f>SUM(J208:J210)</f>
        <v>0</v>
      </c>
      <c r="K211" s="356"/>
      <c r="L211" s="356"/>
      <c r="M211" s="359"/>
      <c r="N211" s="323"/>
      <c r="O211" s="360">
        <f>SUM(M208:M211)</f>
        <v>0</v>
      </c>
      <c r="P211" s="360">
        <f>SUM(P208:P210)</f>
        <v>0</v>
      </c>
      <c r="Q211" s="360"/>
      <c r="R211" s="380">
        <f>SUM(R208:R210)</f>
        <v>0</v>
      </c>
      <c r="S211" s="355"/>
      <c r="T211" s="361">
        <f>SUM(T208:T210)</f>
        <v>0</v>
      </c>
      <c r="U211" s="356"/>
      <c r="V211" s="595"/>
      <c r="W211" s="359"/>
      <c r="X211" s="323"/>
      <c r="Y211" s="360">
        <f>SUM(W208:W211)</f>
        <v>0</v>
      </c>
      <c r="Z211" s="360">
        <f>SUM(Z208:Z210)</f>
        <v>0</v>
      </c>
      <c r="AA211" s="360"/>
      <c r="AB211" s="380">
        <f>SUM(AB208:AB210)</f>
        <v>0</v>
      </c>
      <c r="AC211" s="355"/>
      <c r="AD211" s="361">
        <f>SUM(AD208:AD210)</f>
        <v>0</v>
      </c>
      <c r="AE211" s="356"/>
      <c r="AF211" s="595"/>
      <c r="AG211" s="359"/>
      <c r="AH211" s="323"/>
      <c r="AI211" s="360">
        <f>SUM(AG208:AG211)</f>
        <v>0</v>
      </c>
      <c r="AJ211" s="360">
        <f>SUM(AJ208:AJ210)</f>
        <v>0</v>
      </c>
      <c r="AK211" s="360"/>
      <c r="AL211" s="380">
        <f>SUM(AL208:AL210)</f>
        <v>0</v>
      </c>
      <c r="AM211" s="355"/>
      <c r="AN211" s="361">
        <f>SUM(AN208:AN210)</f>
        <v>0</v>
      </c>
      <c r="AO211" s="356"/>
      <c r="AP211" s="595"/>
      <c r="AQ211" s="359"/>
      <c r="AR211" s="323"/>
      <c r="AS211" s="360">
        <f>SUM(AQ208:AQ211)</f>
        <v>0</v>
      </c>
      <c r="AT211" s="360">
        <f>SUM(AT208:AT210)</f>
        <v>0</v>
      </c>
      <c r="AU211" s="360"/>
      <c r="AV211" s="380">
        <f>SUM(AV208:AV210)</f>
        <v>0</v>
      </c>
      <c r="AW211" s="355"/>
      <c r="AX211" s="361">
        <f>SUM(AX208:AX210)</f>
        <v>0</v>
      </c>
      <c r="AY211" s="356"/>
      <c r="AZ211" s="595"/>
      <c r="BA211" s="359"/>
      <c r="BB211" s="323"/>
      <c r="BC211" s="360">
        <f>SUM(BA208:BA211)</f>
        <v>0</v>
      </c>
      <c r="BD211" s="360">
        <f>SUM(BD208:BD210)</f>
        <v>0</v>
      </c>
      <c r="BE211" s="360"/>
      <c r="BF211" s="380">
        <f>SUM(BF208:BF210)</f>
        <v>0</v>
      </c>
      <c r="BG211" s="355"/>
      <c r="BH211" s="361">
        <f>SUM(BH208:BH210)</f>
        <v>0</v>
      </c>
      <c r="BI211" s="356"/>
      <c r="BJ211" s="595"/>
      <c r="BK211" s="359"/>
      <c r="BL211" s="323"/>
      <c r="BM211" s="360">
        <f>SUM(BK208:BK211)</f>
        <v>0</v>
      </c>
      <c r="BN211" s="360">
        <f>SUM(BN208:BN210)</f>
        <v>0</v>
      </c>
      <c r="BO211" s="360"/>
      <c r="BP211" s="380">
        <f>SUM(BP208:BP210)</f>
        <v>0</v>
      </c>
      <c r="BQ211" s="355"/>
      <c r="BR211" s="361">
        <f>SUM(BR208:BR210)</f>
        <v>0</v>
      </c>
      <c r="BS211" s="356"/>
      <c r="BT211" s="595"/>
      <c r="BU211" s="359"/>
      <c r="BV211" s="323"/>
      <c r="BW211" s="360">
        <f>SUM(BU208:BU211)</f>
        <v>0</v>
      </c>
      <c r="BX211" s="360">
        <f>SUM(BX208:BX210)</f>
        <v>0</v>
      </c>
      <c r="BY211" s="360"/>
      <c r="BZ211" s="380">
        <f>SUM(BZ208:BZ210)</f>
        <v>0</v>
      </c>
      <c r="CA211" s="355"/>
      <c r="CB211" s="361">
        <f>SUM(CB208:CB210)</f>
        <v>0</v>
      </c>
      <c r="CC211" s="356"/>
      <c r="CD211" s="595"/>
    </row>
    <row r="212" spans="1:82" ht="45" x14ac:dyDescent="0.3">
      <c r="A212" s="529"/>
      <c r="B212" s="900" t="s">
        <v>20</v>
      </c>
      <c r="C212" s="918"/>
      <c r="D212" s="918"/>
      <c r="E212" s="991"/>
      <c r="F212" s="991"/>
      <c r="G212" s="991"/>
      <c r="H212" s="993"/>
      <c r="I212" s="987"/>
      <c r="J212" s="994"/>
      <c r="K212" s="356"/>
      <c r="L212" s="356"/>
      <c r="M212" s="367"/>
      <c r="N212" s="323"/>
      <c r="O212" s="371"/>
      <c r="P212" s="371"/>
      <c r="Q212" s="371"/>
      <c r="R212" s="379"/>
      <c r="S212" s="357"/>
      <c r="T212" s="373"/>
      <c r="U212" s="356"/>
      <c r="V212" s="595"/>
      <c r="W212" s="367"/>
      <c r="X212" s="323"/>
      <c r="Y212" s="371"/>
      <c r="Z212" s="371"/>
      <c r="AA212" s="371"/>
      <c r="AB212" s="379"/>
      <c r="AC212" s="357"/>
      <c r="AD212" s="373"/>
      <c r="AE212" s="356"/>
      <c r="AF212" s="595"/>
      <c r="AG212" s="367"/>
      <c r="AH212" s="323"/>
      <c r="AI212" s="371"/>
      <c r="AJ212" s="371"/>
      <c r="AK212" s="371"/>
      <c r="AL212" s="379"/>
      <c r="AM212" s="357"/>
      <c r="AN212" s="373"/>
      <c r="AO212" s="356"/>
      <c r="AP212" s="595"/>
      <c r="AQ212" s="367"/>
      <c r="AR212" s="323"/>
      <c r="AS212" s="371"/>
      <c r="AT212" s="371"/>
      <c r="AU212" s="371"/>
      <c r="AV212" s="379"/>
      <c r="AW212" s="357"/>
      <c r="AX212" s="373"/>
      <c r="AY212" s="356"/>
      <c r="AZ212" s="595"/>
      <c r="BA212" s="367"/>
      <c r="BB212" s="323"/>
      <c r="BC212" s="371"/>
      <c r="BD212" s="371"/>
      <c r="BE212" s="371"/>
      <c r="BF212" s="379"/>
      <c r="BG212" s="357"/>
      <c r="BH212" s="373"/>
      <c r="BI212" s="356"/>
      <c r="BJ212" s="595"/>
      <c r="BK212" s="367"/>
      <c r="BL212" s="323"/>
      <c r="BM212" s="371"/>
      <c r="BN212" s="371"/>
      <c r="BO212" s="371"/>
      <c r="BP212" s="379"/>
      <c r="BQ212" s="357"/>
      <c r="BR212" s="373"/>
      <c r="BS212" s="356"/>
      <c r="BT212" s="595"/>
      <c r="BU212" s="367"/>
      <c r="BV212" s="323"/>
      <c r="BW212" s="371"/>
      <c r="BX212" s="371"/>
      <c r="BY212" s="371"/>
      <c r="BZ212" s="379"/>
      <c r="CA212" s="357"/>
      <c r="CB212" s="373"/>
      <c r="CC212" s="356"/>
      <c r="CD212" s="595"/>
    </row>
    <row r="213" spans="1:82" ht="21" x14ac:dyDescent="0.3">
      <c r="A213" s="529"/>
      <c r="B213" s="460"/>
      <c r="C213" s="918"/>
      <c r="D213" s="918"/>
      <c r="E213" s="991"/>
      <c r="F213" s="991"/>
      <c r="G213" s="991"/>
      <c r="H213" s="993"/>
      <c r="I213" s="987"/>
      <c r="J213" s="994"/>
      <c r="K213" s="356"/>
      <c r="L213" s="356"/>
      <c r="M213" s="367"/>
      <c r="N213" s="323"/>
      <c r="O213" s="371"/>
      <c r="P213" s="371"/>
      <c r="Q213" s="371"/>
      <c r="R213" s="379"/>
      <c r="S213" s="357"/>
      <c r="T213" s="373"/>
      <c r="U213" s="356"/>
      <c r="V213" s="595"/>
      <c r="W213" s="367"/>
      <c r="X213" s="323"/>
      <c r="Y213" s="371"/>
      <c r="Z213" s="371"/>
      <c r="AA213" s="371"/>
      <c r="AB213" s="379"/>
      <c r="AC213" s="357"/>
      <c r="AD213" s="373"/>
      <c r="AE213" s="356"/>
      <c r="AF213" s="595"/>
      <c r="AG213" s="367"/>
      <c r="AH213" s="323"/>
      <c r="AI213" s="371"/>
      <c r="AJ213" s="371"/>
      <c r="AK213" s="371"/>
      <c r="AL213" s="379"/>
      <c r="AM213" s="357"/>
      <c r="AN213" s="373"/>
      <c r="AO213" s="356"/>
      <c r="AP213" s="595"/>
      <c r="AQ213" s="367"/>
      <c r="AR213" s="323"/>
      <c r="AS213" s="371"/>
      <c r="AT213" s="371"/>
      <c r="AU213" s="371"/>
      <c r="AV213" s="379"/>
      <c r="AW213" s="357"/>
      <c r="AX213" s="373"/>
      <c r="AY213" s="356"/>
      <c r="AZ213" s="595"/>
      <c r="BA213" s="367"/>
      <c r="BB213" s="323"/>
      <c r="BC213" s="371"/>
      <c r="BD213" s="371"/>
      <c r="BE213" s="371"/>
      <c r="BF213" s="379"/>
      <c r="BG213" s="357"/>
      <c r="BH213" s="373"/>
      <c r="BI213" s="356"/>
      <c r="BJ213" s="595"/>
      <c r="BK213" s="367"/>
      <c r="BL213" s="323"/>
      <c r="BM213" s="371"/>
      <c r="BN213" s="371"/>
      <c r="BO213" s="371"/>
      <c r="BP213" s="379"/>
      <c r="BQ213" s="357"/>
      <c r="BR213" s="373"/>
      <c r="BS213" s="356"/>
      <c r="BT213" s="595"/>
      <c r="BU213" s="367"/>
      <c r="BV213" s="323"/>
      <c r="BW213" s="371"/>
      <c r="BX213" s="371"/>
      <c r="BY213" s="371"/>
      <c r="BZ213" s="379"/>
      <c r="CA213" s="357"/>
      <c r="CB213" s="373"/>
      <c r="CC213" s="356"/>
      <c r="CD213" s="595"/>
    </row>
    <row r="214" spans="1:82" ht="18" hidden="1" customHeight="1" x14ac:dyDescent="0.3">
      <c r="A214" s="529"/>
      <c r="B214" s="527"/>
      <c r="C214" s="323"/>
      <c r="D214" s="323"/>
      <c r="E214" s="371"/>
      <c r="F214" s="371"/>
      <c r="G214" s="371"/>
      <c r="H214" s="379"/>
      <c r="I214" s="357"/>
      <c r="J214" s="373"/>
      <c r="K214" s="356"/>
      <c r="L214" s="356"/>
      <c r="M214" s="367"/>
      <c r="N214" s="323"/>
      <c r="O214" s="371"/>
      <c r="P214" s="371"/>
      <c r="Q214" s="371"/>
      <c r="R214" s="379"/>
      <c r="S214" s="357"/>
      <c r="T214" s="373"/>
      <c r="U214" s="356"/>
      <c r="V214" s="595"/>
      <c r="W214" s="367"/>
      <c r="X214" s="323"/>
      <c r="Y214" s="371"/>
      <c r="Z214" s="371"/>
      <c r="AA214" s="371"/>
      <c r="AB214" s="379"/>
      <c r="AC214" s="357"/>
      <c r="AD214" s="373"/>
      <c r="AE214" s="356"/>
      <c r="AF214" s="595"/>
      <c r="AG214" s="367"/>
      <c r="AH214" s="323"/>
      <c r="AI214" s="371"/>
      <c r="AJ214" s="371"/>
      <c r="AK214" s="371"/>
      <c r="AL214" s="379"/>
      <c r="AM214" s="357"/>
      <c r="AN214" s="373"/>
      <c r="AO214" s="356"/>
      <c r="AP214" s="595"/>
      <c r="AQ214" s="367"/>
      <c r="AR214" s="323"/>
      <c r="AS214" s="371"/>
      <c r="AT214" s="371"/>
      <c r="AU214" s="371"/>
      <c r="AV214" s="379"/>
      <c r="AW214" s="357"/>
      <c r="AX214" s="373"/>
      <c r="AY214" s="356"/>
      <c r="AZ214" s="595"/>
      <c r="BA214" s="367"/>
      <c r="BB214" s="323"/>
      <c r="BC214" s="371"/>
      <c r="BD214" s="371"/>
      <c r="BE214" s="371"/>
      <c r="BF214" s="379"/>
      <c r="BG214" s="357"/>
      <c r="BH214" s="373"/>
      <c r="BI214" s="356"/>
      <c r="BJ214" s="595"/>
      <c r="BK214" s="367"/>
      <c r="BL214" s="323"/>
      <c r="BM214" s="371"/>
      <c r="BN214" s="371"/>
      <c r="BO214" s="371"/>
      <c r="BP214" s="379"/>
      <c r="BQ214" s="357"/>
      <c r="BR214" s="373"/>
      <c r="BS214" s="356"/>
      <c r="BT214" s="595"/>
      <c r="BU214" s="367"/>
      <c r="BV214" s="323"/>
      <c r="BW214" s="371"/>
      <c r="BX214" s="371"/>
      <c r="BY214" s="371"/>
      <c r="BZ214" s="379"/>
      <c r="CA214" s="357"/>
      <c r="CB214" s="373"/>
      <c r="CC214" s="356"/>
      <c r="CD214" s="595"/>
    </row>
    <row r="215" spans="1:82" ht="21.75" thickBot="1" x14ac:dyDescent="0.35">
      <c r="A215" s="534"/>
      <c r="B215" s="682" t="s">
        <v>25</v>
      </c>
      <c r="C215" s="371"/>
      <c r="D215" s="323"/>
      <c r="E215" s="360">
        <f>SUM(C212:C215)</f>
        <v>0</v>
      </c>
      <c r="F215" s="360">
        <f>SUM(F212:F214)</f>
        <v>0</v>
      </c>
      <c r="G215" s="360"/>
      <c r="H215" s="380">
        <f>SUM(H212:H214)</f>
        <v>0</v>
      </c>
      <c r="I215" s="355"/>
      <c r="J215" s="361">
        <f>SUM(J212:J214)</f>
        <v>0</v>
      </c>
      <c r="K215" s="356"/>
      <c r="L215" s="356"/>
      <c r="M215" s="359"/>
      <c r="N215" s="323"/>
      <c r="O215" s="360">
        <f>SUM(M212:M215)</f>
        <v>0</v>
      </c>
      <c r="P215" s="360">
        <f>SUM(P212:P214)</f>
        <v>0</v>
      </c>
      <c r="Q215" s="360"/>
      <c r="R215" s="380">
        <f>SUM(R212:R214)</f>
        <v>0</v>
      </c>
      <c r="S215" s="355"/>
      <c r="T215" s="361">
        <f>SUM(T212:T214)</f>
        <v>0</v>
      </c>
      <c r="U215" s="356"/>
      <c r="V215" s="595"/>
      <c r="W215" s="359"/>
      <c r="X215" s="323"/>
      <c r="Y215" s="360">
        <f>SUM(W212:W215)</f>
        <v>0</v>
      </c>
      <c r="Z215" s="360">
        <f>SUM(Z212:Z214)</f>
        <v>0</v>
      </c>
      <c r="AA215" s="360"/>
      <c r="AB215" s="380">
        <f>SUM(AB212:AB214)</f>
        <v>0</v>
      </c>
      <c r="AC215" s="355"/>
      <c r="AD215" s="361">
        <f>SUM(AD212:AD214)</f>
        <v>0</v>
      </c>
      <c r="AE215" s="356"/>
      <c r="AF215" s="595"/>
      <c r="AG215" s="359"/>
      <c r="AH215" s="323"/>
      <c r="AI215" s="360">
        <f>SUM(AG212:AG215)</f>
        <v>0</v>
      </c>
      <c r="AJ215" s="360">
        <f>SUM(AJ212:AJ214)</f>
        <v>0</v>
      </c>
      <c r="AK215" s="360"/>
      <c r="AL215" s="380">
        <f>SUM(AL212:AL214)</f>
        <v>0</v>
      </c>
      <c r="AM215" s="355"/>
      <c r="AN215" s="361">
        <f>SUM(AN212:AN214)</f>
        <v>0</v>
      </c>
      <c r="AO215" s="356"/>
      <c r="AP215" s="595"/>
      <c r="AQ215" s="359"/>
      <c r="AR215" s="323"/>
      <c r="AS215" s="360">
        <f>SUM(AQ212:AQ215)</f>
        <v>0</v>
      </c>
      <c r="AT215" s="360">
        <f>SUM(AT212:AT214)</f>
        <v>0</v>
      </c>
      <c r="AU215" s="360"/>
      <c r="AV215" s="380">
        <f>SUM(AV212:AV214)</f>
        <v>0</v>
      </c>
      <c r="AW215" s="355"/>
      <c r="AX215" s="361">
        <f>SUM(AX212:AX214)</f>
        <v>0</v>
      </c>
      <c r="AY215" s="356"/>
      <c r="AZ215" s="595"/>
      <c r="BA215" s="359"/>
      <c r="BB215" s="323"/>
      <c r="BC215" s="360">
        <f>SUM(BA212:BA215)</f>
        <v>0</v>
      </c>
      <c r="BD215" s="360">
        <f>SUM(BD212:BD214)</f>
        <v>0</v>
      </c>
      <c r="BE215" s="360"/>
      <c r="BF215" s="380">
        <f>SUM(BF212:BF214)</f>
        <v>0</v>
      </c>
      <c r="BG215" s="355"/>
      <c r="BH215" s="361">
        <f>SUM(BH212:BH214)</f>
        <v>0</v>
      </c>
      <c r="BI215" s="356"/>
      <c r="BJ215" s="595"/>
      <c r="BK215" s="359"/>
      <c r="BL215" s="323"/>
      <c r="BM215" s="360">
        <f>SUM(BK212:BK215)</f>
        <v>0</v>
      </c>
      <c r="BN215" s="360">
        <f>SUM(BN212:BN214)</f>
        <v>0</v>
      </c>
      <c r="BO215" s="360"/>
      <c r="BP215" s="380">
        <f>SUM(BP212:BP214)</f>
        <v>0</v>
      </c>
      <c r="BQ215" s="355"/>
      <c r="BR215" s="361">
        <f>SUM(BR212:BR214)</f>
        <v>0</v>
      </c>
      <c r="BS215" s="356"/>
      <c r="BT215" s="595"/>
      <c r="BU215" s="359"/>
      <c r="BV215" s="323"/>
      <c r="BW215" s="360">
        <f>SUM(BU212:BU215)</f>
        <v>0</v>
      </c>
      <c r="BX215" s="360">
        <f>SUM(BX212:BX214)</f>
        <v>0</v>
      </c>
      <c r="BY215" s="360"/>
      <c r="BZ215" s="380">
        <f>SUM(BZ212:BZ214)</f>
        <v>0</v>
      </c>
      <c r="CA215" s="355"/>
      <c r="CB215" s="361">
        <f>SUM(CB212:CB214)</f>
        <v>0</v>
      </c>
      <c r="CC215" s="356"/>
      <c r="CD215" s="595"/>
    </row>
    <row r="216" spans="1:82" ht="0.95" customHeight="1" x14ac:dyDescent="0.3">
      <c r="A216" s="449"/>
      <c r="B216" s="702"/>
      <c r="C216" s="500"/>
      <c r="D216" s="500"/>
      <c r="E216" s="389"/>
      <c r="F216" s="389"/>
      <c r="G216" s="389"/>
      <c r="H216" s="551"/>
      <c r="I216" s="389"/>
      <c r="J216" s="547"/>
      <c r="K216" s="354"/>
      <c r="L216" s="354"/>
      <c r="M216" s="501"/>
      <c r="N216" s="500"/>
      <c r="O216" s="389"/>
      <c r="P216" s="389"/>
      <c r="Q216" s="389"/>
      <c r="R216" s="551"/>
      <c r="S216" s="389"/>
      <c r="T216" s="547"/>
      <c r="U216" s="354"/>
      <c r="V216" s="595"/>
      <c r="W216" s="501"/>
      <c r="X216" s="500"/>
      <c r="Y216" s="389"/>
      <c r="Z216" s="389"/>
      <c r="AA216" s="389"/>
      <c r="AB216" s="551"/>
      <c r="AC216" s="389"/>
      <c r="AD216" s="547"/>
      <c r="AE216" s="354"/>
      <c r="AF216" s="595"/>
      <c r="AG216" s="501"/>
      <c r="AH216" s="500"/>
      <c r="AI216" s="389"/>
      <c r="AJ216" s="389"/>
      <c r="AK216" s="389"/>
      <c r="AL216" s="551"/>
      <c r="AM216" s="389"/>
      <c r="AN216" s="547"/>
      <c r="AO216" s="354"/>
      <c r="AP216" s="595"/>
      <c r="AQ216" s="501"/>
      <c r="AR216" s="500"/>
      <c r="AS216" s="389"/>
      <c r="AT216" s="389"/>
      <c r="AU216" s="389"/>
      <c r="AV216" s="551"/>
      <c r="AW216" s="389"/>
      <c r="AX216" s="547"/>
      <c r="AY216" s="354"/>
      <c r="AZ216" s="595"/>
      <c r="BA216" s="501"/>
      <c r="BB216" s="500"/>
      <c r="BC216" s="389"/>
      <c r="BD216" s="389"/>
      <c r="BE216" s="389"/>
      <c r="BF216" s="551"/>
      <c r="BG216" s="389"/>
      <c r="BH216" s="547"/>
      <c r="BI216" s="354"/>
      <c r="BJ216" s="595"/>
      <c r="BK216" s="501"/>
      <c r="BL216" s="500"/>
      <c r="BM216" s="389"/>
      <c r="BN216" s="389"/>
      <c r="BO216" s="389"/>
      <c r="BP216" s="551"/>
      <c r="BQ216" s="389"/>
      <c r="BR216" s="547"/>
      <c r="BS216" s="354"/>
      <c r="BT216" s="595"/>
      <c r="BU216" s="501"/>
      <c r="BV216" s="500"/>
      <c r="BW216" s="389"/>
      <c r="BX216" s="389"/>
      <c r="BY216" s="389"/>
      <c r="BZ216" s="551"/>
      <c r="CA216" s="389"/>
      <c r="CB216" s="547"/>
      <c r="CC216" s="354"/>
      <c r="CD216" s="595"/>
    </row>
    <row r="217" spans="1:82" s="704" customFormat="1" ht="21" x14ac:dyDescent="0.4">
      <c r="A217" s="535"/>
      <c r="B217" s="465" t="s">
        <v>59</v>
      </c>
      <c r="C217" s="536"/>
      <c r="D217" s="537"/>
      <c r="E217" s="703">
        <f>SUM(E215,E211,E207,E203,E199,E195,E191,E187,E183,E179,E175,E171,E167)</f>
        <v>0</v>
      </c>
      <c r="F217" s="466">
        <f>SUM(F215,F211,F207,F203,F199,F195,F191,F187,F183,F179,F175,F171,F167)</f>
        <v>0</v>
      </c>
      <c r="G217" s="466"/>
      <c r="H217" s="386">
        <f>SUM(H215,H211,H207,H203,H199,H195,H191,H187,H183,H179,H175,H171,H167)</f>
        <v>0</v>
      </c>
      <c r="I217" s="362"/>
      <c r="J217" s="363">
        <f>SUM(J215,J211,J207,J203,J199,J195,J191,J187,J183,J179,J175,J171,J167)</f>
        <v>0</v>
      </c>
      <c r="K217" s="354"/>
      <c r="L217" s="354"/>
      <c r="M217" s="538"/>
      <c r="N217" s="537"/>
      <c r="O217" s="703">
        <f>SUM(O215,O211,O207,O203,O199,O195,O191,O187,O183,O179,O175,O171,O167)</f>
        <v>0</v>
      </c>
      <c r="P217" s="466">
        <f>SUM(P215,P211,P207,P203,P199,P195,P191,P187,P183,P179,P175,P171,P167)</f>
        <v>0</v>
      </c>
      <c r="Q217" s="466"/>
      <c r="R217" s="386">
        <f>SUM(R215,R211,R207,R203,R199,R195,R191,R187,R183,R179,R175,R171,R167)</f>
        <v>0</v>
      </c>
      <c r="S217" s="362"/>
      <c r="T217" s="363">
        <f>SUM(T215,T211,T207,T203,T199,T195,T191,T187,T183,T179,T175,T171,T167)</f>
        <v>0</v>
      </c>
      <c r="U217" s="354"/>
      <c r="V217" s="595"/>
      <c r="W217" s="538"/>
      <c r="X217" s="537"/>
      <c r="Y217" s="703">
        <f>SUM(Y215,Y211,Y207,Y203,Y199,Y195,Y191,Y187,Y183,Y179,Y175,Y171,Y167)</f>
        <v>0</v>
      </c>
      <c r="Z217" s="466">
        <f>SUM(Z215,Z211,Z207,Z203,Z199,Z195,Z191,Z187,Z183,Z179,Z175,Z171,Z167)</f>
        <v>0</v>
      </c>
      <c r="AA217" s="466"/>
      <c r="AB217" s="386">
        <f>SUM(AB215,AB211,AB207,AB203,AB199,AB195,AB191,AB187,AB183,AB179,AB175,AB171,AB167)</f>
        <v>0</v>
      </c>
      <c r="AC217" s="362"/>
      <c r="AD217" s="363">
        <f>SUM(AD215,AD211,AD207,AD203,AD199,AD195,AD191,AD187,AD183,AD179,AD175,AD171,AD167)</f>
        <v>0</v>
      </c>
      <c r="AE217" s="354"/>
      <c r="AF217" s="595"/>
      <c r="AG217" s="538"/>
      <c r="AH217" s="537"/>
      <c r="AI217" s="703">
        <f>SUM(AI215,AI211,AI207,AI203,AI199,AI195,AI191,AI187,AI183,AI179,AI175,AI171,AI167)</f>
        <v>0</v>
      </c>
      <c r="AJ217" s="466">
        <f>SUM(AJ215,AJ211,AJ207,AJ203,AJ199,AJ195,AJ191,AJ187,AJ183,AJ179,AJ175,AJ171,AJ167)</f>
        <v>0</v>
      </c>
      <c r="AK217" s="466"/>
      <c r="AL217" s="386">
        <f>SUM(AL215,AL211,AL207,AL203,AL199,AL195,AL191,AL187,AL183,AL179,AL175,AL171,AL167)</f>
        <v>0</v>
      </c>
      <c r="AM217" s="362"/>
      <c r="AN217" s="363">
        <f>SUM(AN215,AN211,AN207,AN203,AN199,AN195,AN191,AN187,AN183,AN179,AN175,AN171,AN167)</f>
        <v>0</v>
      </c>
      <c r="AO217" s="354"/>
      <c r="AP217" s="595"/>
      <c r="AQ217" s="538"/>
      <c r="AR217" s="537"/>
      <c r="AS217" s="703">
        <f>SUM(AS215,AS211,AS207,AS203,AS199,AS195,AS191,AS187,AS183,AS179,AS175,AS171,AS167)</f>
        <v>0</v>
      </c>
      <c r="AT217" s="466">
        <f>SUM(AT215,AT211,AT207,AT203,AT199,AT195,AT191,AT187,AT183,AT179,AT175,AT171,AT167)</f>
        <v>0</v>
      </c>
      <c r="AU217" s="466"/>
      <c r="AV217" s="386">
        <f>SUM(AV215,AV211,AV207,AV203,AV199,AV195,AV191,AV187,AV183,AV179,AV175,AV171,AV167)</f>
        <v>0</v>
      </c>
      <c r="AW217" s="362"/>
      <c r="AX217" s="363">
        <f>SUM(AX215,AX211,AX207,AX203,AX199,AX195,AX191,AX187,AX183,AX179,AX175,AX171,AX167)</f>
        <v>0</v>
      </c>
      <c r="AY217" s="354"/>
      <c r="AZ217" s="595"/>
      <c r="BA217" s="538"/>
      <c r="BB217" s="537"/>
      <c r="BC217" s="703">
        <f>SUM(BC215,BC211,BC207,BC203,BC199,BC195,BC191,BC187,BC183,BC179,BC175,BC171,BC167)</f>
        <v>0</v>
      </c>
      <c r="BD217" s="466">
        <f>SUM(BD215,BD211,BD207,BD203,BD199,BD195,BD191,BD187,BD183,BD179,BD175,BD171,BD167)</f>
        <v>0</v>
      </c>
      <c r="BE217" s="466"/>
      <c r="BF217" s="386">
        <f>SUM(BF215,BF211,BF207,BF203,BF199,BF195,BF191,BF187,BF183,BF179,BF175,BF171,BF167)</f>
        <v>0</v>
      </c>
      <c r="BG217" s="362"/>
      <c r="BH217" s="363">
        <f>SUM(BH215,BH211,BH207,BH203,BH199,BH195,BH191,BH187,BH183,BH179,BH175,BH171,BH167)</f>
        <v>0</v>
      </c>
      <c r="BI217" s="354"/>
      <c r="BJ217" s="595"/>
      <c r="BK217" s="538"/>
      <c r="BL217" s="537"/>
      <c r="BM217" s="703">
        <f>SUM(BM215,BM211,BM207,BM203,BM199,BM195,BM191,BM187,BM183,BM179,BM175,BM171,BM167)</f>
        <v>0</v>
      </c>
      <c r="BN217" s="466">
        <f>SUM(BN215,BN211,BN207,BN203,BN199,BN195,BN191,BN187,BN183,BN179,BN175,BN171,BN167)</f>
        <v>0</v>
      </c>
      <c r="BO217" s="466"/>
      <c r="BP217" s="386">
        <f>SUM(BP215,BP211,BP207,BP203,BP199,BP195,BP191,BP187,BP183,BP179,BP175,BP171,BP167)</f>
        <v>0</v>
      </c>
      <c r="BQ217" s="362"/>
      <c r="BR217" s="363">
        <f>SUM(BR215,BR211,BR207,BR203,BR199,BR195,BR191,BR187,BR183,BR179,BR175,BR171,BR167)</f>
        <v>0</v>
      </c>
      <c r="BS217" s="354"/>
      <c r="BT217" s="595"/>
      <c r="BU217" s="538"/>
      <c r="BV217" s="537"/>
      <c r="BW217" s="703">
        <f>SUM(BW215,BW211,BW207,BW203,BW199,BW195,BW191,BW187,BW183,BW179,BW175,BW171,BW167)</f>
        <v>0</v>
      </c>
      <c r="BX217" s="466">
        <f>SUM(BX215,BX211,BX207,BX203,BX199,BX195,BX191,BX187,BX183,BX179,BX175,BX171,BX167)</f>
        <v>0</v>
      </c>
      <c r="BY217" s="466"/>
      <c r="BZ217" s="386">
        <f>SUM(BZ215,BZ211,BZ207,BZ203,BZ199,BZ195,BZ191,BZ187,BZ183,BZ179,BZ175,BZ171,BZ167)</f>
        <v>0</v>
      </c>
      <c r="CA217" s="362"/>
      <c r="CB217" s="363">
        <f>SUM(CB215,CB211,CB207,CB203,CB199,CB195,CB191,CB187,CB183,CB179,CB175,CB171,CB167)</f>
        <v>0</v>
      </c>
      <c r="CC217" s="354"/>
      <c r="CD217" s="595"/>
    </row>
    <row r="218" spans="1:82" ht="21" x14ac:dyDescent="0.3">
      <c r="A218" s="486"/>
      <c r="B218" s="486"/>
      <c r="C218" s="539"/>
      <c r="D218" s="444"/>
      <c r="E218" s="546"/>
      <c r="F218" s="546"/>
      <c r="G218" s="546"/>
      <c r="H218" s="376"/>
      <c r="I218" s="809"/>
      <c r="J218" s="810"/>
      <c r="K218" s="444"/>
      <c r="L218" s="444"/>
      <c r="M218" s="540"/>
      <c r="N218" s="444"/>
      <c r="O218" s="546"/>
      <c r="P218" s="546"/>
      <c r="Q218" s="546"/>
      <c r="R218" s="376"/>
      <c r="S218" s="809"/>
      <c r="T218" s="810"/>
      <c r="U218" s="444"/>
      <c r="V218" s="595"/>
      <c r="W218" s="540"/>
      <c r="X218" s="444"/>
      <c r="Y218" s="546"/>
      <c r="Z218" s="546"/>
      <c r="AA218" s="546"/>
      <c r="AB218" s="376"/>
      <c r="AC218" s="809"/>
      <c r="AD218" s="810"/>
      <c r="AE218" s="444"/>
      <c r="AF218" s="595"/>
      <c r="AG218" s="540"/>
      <c r="AH218" s="444"/>
      <c r="AI218" s="546"/>
      <c r="AJ218" s="546"/>
      <c r="AK218" s="546"/>
      <c r="AL218" s="376"/>
      <c r="AM218" s="809"/>
      <c r="AN218" s="810"/>
      <c r="AO218" s="444"/>
      <c r="AP218" s="595"/>
      <c r="AQ218" s="540"/>
      <c r="AR218" s="444"/>
      <c r="AS218" s="546"/>
      <c r="AT218" s="546"/>
      <c r="AU218" s="546"/>
      <c r="AV218" s="376"/>
      <c r="AW218" s="809"/>
      <c r="AX218" s="810"/>
      <c r="AY218" s="444"/>
      <c r="AZ218" s="595"/>
      <c r="BA218" s="540"/>
      <c r="BB218" s="444"/>
      <c r="BC218" s="546"/>
      <c r="BD218" s="546"/>
      <c r="BE218" s="546"/>
      <c r="BF218" s="376"/>
      <c r="BG218" s="809"/>
      <c r="BH218" s="810"/>
      <c r="BI218" s="444"/>
      <c r="BJ218" s="595"/>
      <c r="BK218" s="540"/>
      <c r="BL218" s="444"/>
      <c r="BM218" s="546"/>
      <c r="BN218" s="546"/>
      <c r="BO218" s="546"/>
      <c r="BP218" s="376"/>
      <c r="BQ218" s="809"/>
      <c r="BR218" s="810"/>
      <c r="BS218" s="444"/>
      <c r="BT218" s="595"/>
      <c r="BU218" s="540"/>
      <c r="BV218" s="444"/>
      <c r="BW218" s="546"/>
      <c r="BX218" s="546"/>
      <c r="BY218" s="546"/>
      <c r="BZ218" s="376"/>
      <c r="CA218" s="809"/>
      <c r="CB218" s="810"/>
      <c r="CC218" s="444"/>
      <c r="CD218" s="595"/>
    </row>
    <row r="219" spans="1:82" ht="21" x14ac:dyDescent="0.3">
      <c r="A219" s="541"/>
      <c r="B219" s="465" t="s">
        <v>60</v>
      </c>
      <c r="C219" s="542"/>
      <c r="D219" s="706" t="s">
        <v>2</v>
      </c>
      <c r="E219" s="707">
        <f>SUM(E217,E160,E150,E101)</f>
        <v>0</v>
      </c>
      <c r="F219" s="707">
        <f>SUM(F217,F160,F150,F101)</f>
        <v>0</v>
      </c>
      <c r="G219" s="707"/>
      <c r="H219" s="811">
        <f>SUM(H217,H160,H150,H101)</f>
        <v>0</v>
      </c>
      <c r="I219" s="812"/>
      <c r="J219" s="813">
        <f>SUM(J217,J160,J150,J101)</f>
        <v>0</v>
      </c>
      <c r="K219" s="708"/>
      <c r="L219" s="708"/>
      <c r="M219" s="543"/>
      <c r="N219" s="706"/>
      <c r="O219" s="707">
        <f>SUM(O217,O160,O150,O101)</f>
        <v>0</v>
      </c>
      <c r="P219" s="707">
        <f>SUM(P217,P160,P150,P101)</f>
        <v>0</v>
      </c>
      <c r="Q219" s="707"/>
      <c r="R219" s="811">
        <f>SUM(R217,R160,R150,R101)</f>
        <v>0</v>
      </c>
      <c r="S219" s="812"/>
      <c r="T219" s="813">
        <f>SUM(T217,T160,T150,T101)</f>
        <v>0</v>
      </c>
      <c r="U219" s="708"/>
      <c r="V219" s="595"/>
      <c r="W219" s="543"/>
      <c r="X219" s="706"/>
      <c r="Y219" s="707">
        <f>SUM(Y217,Y160,Y150,Y101)</f>
        <v>0</v>
      </c>
      <c r="Z219" s="707">
        <f>SUM(Z217,Z160,Z150,Z101)</f>
        <v>0</v>
      </c>
      <c r="AA219" s="707"/>
      <c r="AB219" s="811">
        <f>SUM(AB217,AB160,AB150,AB101)</f>
        <v>0</v>
      </c>
      <c r="AC219" s="812"/>
      <c r="AD219" s="813">
        <f>SUM(AD217,AD160,AD150,AD101)</f>
        <v>0</v>
      </c>
      <c r="AE219" s="708"/>
      <c r="AF219" s="595"/>
      <c r="AG219" s="543"/>
      <c r="AH219" s="706"/>
      <c r="AI219" s="707">
        <f>SUM(AI217,AI160,AI150,AI101)</f>
        <v>0</v>
      </c>
      <c r="AJ219" s="707">
        <f>SUM(AJ217,AJ160,AJ150,AJ101)</f>
        <v>0</v>
      </c>
      <c r="AK219" s="707"/>
      <c r="AL219" s="811">
        <f>SUM(AL217,AL160,AL150,AL101)</f>
        <v>0</v>
      </c>
      <c r="AM219" s="812"/>
      <c r="AN219" s="813">
        <f>SUM(AN217,AN160,AN150,AN101)</f>
        <v>0</v>
      </c>
      <c r="AO219" s="708"/>
      <c r="AP219" s="595"/>
      <c r="AQ219" s="543"/>
      <c r="AR219" s="706"/>
      <c r="AS219" s="707">
        <f>SUM(AS217,AS160,AS150,AS101)</f>
        <v>0</v>
      </c>
      <c r="AT219" s="707">
        <f>SUM(AT217,AT160,AT150,AT101)</f>
        <v>0</v>
      </c>
      <c r="AU219" s="707"/>
      <c r="AV219" s="811">
        <f>SUM(AV217,AV160,AV150,AV101)</f>
        <v>0</v>
      </c>
      <c r="AW219" s="812"/>
      <c r="AX219" s="813">
        <f>SUM(AX217,AX160,AX150,AX101)</f>
        <v>0</v>
      </c>
      <c r="AY219" s="708"/>
      <c r="AZ219" s="595"/>
      <c r="BA219" s="543"/>
      <c r="BB219" s="706"/>
      <c r="BC219" s="707">
        <f>SUM(BC217,BC160,BC150,BC101)</f>
        <v>0</v>
      </c>
      <c r="BD219" s="707">
        <f>SUM(BD217,BD160,BD150,BD101)</f>
        <v>0</v>
      </c>
      <c r="BE219" s="707"/>
      <c r="BF219" s="811">
        <f>SUM(BF217,BF160,BF150,BF101)</f>
        <v>0</v>
      </c>
      <c r="BG219" s="812"/>
      <c r="BH219" s="813">
        <f>SUM(BH217,BH160,BH150,BH101)</f>
        <v>0</v>
      </c>
      <c r="BI219" s="708"/>
      <c r="BJ219" s="595"/>
      <c r="BK219" s="543"/>
      <c r="BL219" s="706"/>
      <c r="BM219" s="707">
        <f>SUM(BM217,BM160,BM150,BM101)</f>
        <v>0</v>
      </c>
      <c r="BN219" s="707">
        <f>SUM(BN217,BN160,BN150,BN101)</f>
        <v>0</v>
      </c>
      <c r="BO219" s="707"/>
      <c r="BP219" s="811">
        <f>SUM(BP217,BP160,BP150,BP101)</f>
        <v>0</v>
      </c>
      <c r="BQ219" s="812"/>
      <c r="BR219" s="813">
        <f>SUM(BR217,BR160,BR150,BR101)</f>
        <v>0</v>
      </c>
      <c r="BS219" s="708"/>
      <c r="BT219" s="595"/>
      <c r="BU219" s="543"/>
      <c r="BV219" s="706"/>
      <c r="BW219" s="707">
        <f>SUM(BW217,BW160,BW150,BW101)</f>
        <v>0</v>
      </c>
      <c r="BX219" s="707">
        <f>SUM(BX217,BX160,BX150,BX101)</f>
        <v>0</v>
      </c>
      <c r="BY219" s="707"/>
      <c r="BZ219" s="811">
        <f>SUM(BZ217,BZ160,BZ150,BZ101)</f>
        <v>0</v>
      </c>
      <c r="CA219" s="812"/>
      <c r="CB219" s="813">
        <f>SUM(CB217,CB160,CB150,CB101)</f>
        <v>0</v>
      </c>
      <c r="CC219" s="708"/>
      <c r="CD219" s="595"/>
    </row>
    <row r="220" spans="1:82" ht="21" x14ac:dyDescent="0.3">
      <c r="A220" s="450"/>
      <c r="B220" s="450"/>
      <c r="C220" s="444"/>
      <c r="D220" s="444"/>
      <c r="E220" s="444"/>
      <c r="F220" s="444"/>
      <c r="G220" s="444"/>
      <c r="H220" s="444"/>
      <c r="I220" s="444"/>
      <c r="J220" s="474"/>
      <c r="K220" s="444"/>
      <c r="L220" s="444"/>
      <c r="M220" s="475"/>
      <c r="N220" s="444"/>
      <c r="O220" s="444"/>
      <c r="P220" s="444"/>
      <c r="Q220" s="444"/>
      <c r="R220" s="444"/>
      <c r="S220" s="444"/>
      <c r="T220" s="474"/>
      <c r="U220" s="444"/>
      <c r="V220" s="595"/>
      <c r="W220" s="475"/>
      <c r="X220" s="444"/>
      <c r="Y220" s="444"/>
      <c r="Z220" s="444"/>
      <c r="AA220" s="444"/>
      <c r="AB220" s="444"/>
      <c r="AC220" s="444"/>
      <c r="AD220" s="474"/>
      <c r="AE220" s="444"/>
      <c r="AF220" s="595"/>
      <c r="AG220" s="475"/>
      <c r="AH220" s="444"/>
      <c r="AI220" s="444"/>
      <c r="AJ220" s="444"/>
      <c r="AK220" s="444"/>
      <c r="AL220" s="444"/>
      <c r="AM220" s="444"/>
      <c r="AN220" s="474"/>
      <c r="AO220" s="444"/>
      <c r="AP220" s="595"/>
      <c r="AQ220" s="475"/>
      <c r="AR220" s="444"/>
      <c r="AS220" s="444"/>
      <c r="AT220" s="444"/>
      <c r="AU220" s="444"/>
      <c r="AV220" s="444"/>
      <c r="AW220" s="444"/>
      <c r="AX220" s="474"/>
      <c r="AY220" s="444"/>
      <c r="AZ220" s="595"/>
      <c r="BA220" s="475"/>
      <c r="BB220" s="444"/>
      <c r="BC220" s="444"/>
      <c r="BD220" s="444"/>
      <c r="BE220" s="444"/>
      <c r="BF220" s="444"/>
      <c r="BG220" s="444"/>
      <c r="BH220" s="474"/>
      <c r="BI220" s="444"/>
      <c r="BJ220" s="595"/>
      <c r="BK220" s="475"/>
      <c r="BL220" s="444"/>
      <c r="BM220" s="444"/>
      <c r="BN220" s="444"/>
      <c r="BO220" s="444"/>
      <c r="BP220" s="444"/>
      <c r="BQ220" s="444"/>
      <c r="BR220" s="474"/>
      <c r="BS220" s="444"/>
      <c r="BT220" s="595"/>
      <c r="BU220" s="475"/>
      <c r="BV220" s="444"/>
      <c r="BW220" s="444"/>
      <c r="BX220" s="444"/>
      <c r="BY220" s="444"/>
      <c r="BZ220" s="444"/>
      <c r="CA220" s="444"/>
      <c r="CB220" s="474"/>
      <c r="CC220" s="444"/>
      <c r="CD220" s="595"/>
    </row>
    <row r="221" spans="1:82" ht="22.5" x14ac:dyDescent="0.3">
      <c r="A221" s="709" t="s">
        <v>61</v>
      </c>
      <c r="B221" s="710" t="s">
        <v>62</v>
      </c>
      <c r="C221" s="406"/>
      <c r="D221" s="406"/>
      <c r="E221" s="406"/>
      <c r="F221" s="406"/>
      <c r="G221" s="406"/>
      <c r="H221" s="816"/>
      <c r="I221" s="816"/>
      <c r="J221" s="880"/>
      <c r="K221" s="444"/>
      <c r="L221" s="444"/>
      <c r="M221" s="709"/>
      <c r="N221" s="709"/>
      <c r="O221" s="709"/>
      <c r="P221" s="709"/>
      <c r="Q221" s="709"/>
      <c r="R221" s="862"/>
      <c r="S221" s="862"/>
      <c r="T221" s="862"/>
      <c r="U221" s="444"/>
      <c r="V221" s="595"/>
      <c r="W221" s="709"/>
      <c r="X221" s="709"/>
      <c r="Y221" s="709"/>
      <c r="Z221" s="709"/>
      <c r="AA221" s="709"/>
      <c r="AB221" s="862"/>
      <c r="AC221" s="862"/>
      <c r="AD221" s="862"/>
      <c r="AE221" s="444"/>
      <c r="AF221" s="595"/>
      <c r="AG221" s="709"/>
      <c r="AH221" s="709"/>
      <c r="AI221" s="709"/>
      <c r="AJ221" s="709"/>
      <c r="AK221" s="709"/>
      <c r="AL221" s="862"/>
      <c r="AM221" s="862"/>
      <c r="AN221" s="862"/>
      <c r="AO221" s="444"/>
      <c r="AP221" s="595"/>
      <c r="AQ221" s="709"/>
      <c r="AR221" s="709"/>
      <c r="AS221" s="709"/>
      <c r="AT221" s="709"/>
      <c r="AU221" s="709"/>
      <c r="AV221" s="862"/>
      <c r="AW221" s="862"/>
      <c r="AX221" s="862"/>
      <c r="AY221" s="444"/>
      <c r="AZ221" s="595"/>
      <c r="BA221" s="709"/>
      <c r="BB221" s="709"/>
      <c r="BC221" s="709"/>
      <c r="BD221" s="709"/>
      <c r="BE221" s="709"/>
      <c r="BF221" s="862"/>
      <c r="BG221" s="862"/>
      <c r="BH221" s="862"/>
      <c r="BI221" s="444"/>
      <c r="BJ221" s="595"/>
      <c r="BK221" s="709"/>
      <c r="BL221" s="709"/>
      <c r="BM221" s="709"/>
      <c r="BN221" s="709"/>
      <c r="BO221" s="709"/>
      <c r="BP221" s="862"/>
      <c r="BQ221" s="862"/>
      <c r="BR221" s="862"/>
      <c r="BS221" s="444"/>
      <c r="BT221" s="595"/>
      <c r="BU221" s="709"/>
      <c r="BV221" s="709"/>
      <c r="BW221" s="709"/>
      <c r="BX221" s="709"/>
      <c r="BY221" s="709"/>
      <c r="BZ221" s="862"/>
      <c r="CA221" s="862"/>
      <c r="CB221" s="862"/>
      <c r="CC221" s="444"/>
      <c r="CD221" s="595"/>
    </row>
    <row r="222" spans="1:82" ht="49.5" customHeight="1" x14ac:dyDescent="0.3">
      <c r="A222" s="653" t="s">
        <v>63</v>
      </c>
      <c r="B222" s="544" t="s">
        <v>64</v>
      </c>
      <c r="C222" s="997"/>
      <c r="D222" s="998"/>
      <c r="E222" s="998"/>
      <c r="F222" s="998"/>
      <c r="G222" s="999"/>
      <c r="H222" s="1000"/>
      <c r="I222" s="1001"/>
      <c r="J222" s="1002"/>
      <c r="K222" s="444"/>
      <c r="L222" s="444"/>
      <c r="M222" s="545"/>
      <c r="N222" s="468"/>
      <c r="O222" s="468"/>
      <c r="P222" s="468"/>
      <c r="Q222" s="509"/>
      <c r="R222" s="381"/>
      <c r="S222" s="382"/>
      <c r="T222" s="383"/>
      <c r="U222" s="444"/>
      <c r="V222" s="595"/>
      <c r="W222" s="545"/>
      <c r="X222" s="468"/>
      <c r="Y222" s="468"/>
      <c r="Z222" s="468"/>
      <c r="AA222" s="509"/>
      <c r="AB222" s="381"/>
      <c r="AC222" s="382"/>
      <c r="AD222" s="383"/>
      <c r="AE222" s="444"/>
      <c r="AF222" s="595"/>
      <c r="AG222" s="545"/>
      <c r="AH222" s="468"/>
      <c r="AI222" s="468"/>
      <c r="AJ222" s="468"/>
      <c r="AK222" s="509"/>
      <c r="AL222" s="381"/>
      <c r="AM222" s="382"/>
      <c r="AN222" s="383"/>
      <c r="AO222" s="444"/>
      <c r="AP222" s="595"/>
      <c r="AQ222" s="545"/>
      <c r="AR222" s="468"/>
      <c r="AS222" s="468"/>
      <c r="AT222" s="468"/>
      <c r="AU222" s="509"/>
      <c r="AV222" s="381"/>
      <c r="AW222" s="382"/>
      <c r="AX222" s="383"/>
      <c r="AY222" s="444"/>
      <c r="AZ222" s="595"/>
      <c r="BA222" s="545"/>
      <c r="BB222" s="468"/>
      <c r="BC222" s="468"/>
      <c r="BD222" s="468"/>
      <c r="BE222" s="509"/>
      <c r="BF222" s="381"/>
      <c r="BG222" s="382"/>
      <c r="BH222" s="383"/>
      <c r="BI222" s="444"/>
      <c r="BJ222" s="595"/>
      <c r="BK222" s="545"/>
      <c r="BL222" s="468"/>
      <c r="BM222" s="468"/>
      <c r="BN222" s="468"/>
      <c r="BO222" s="509"/>
      <c r="BP222" s="381"/>
      <c r="BQ222" s="382"/>
      <c r="BR222" s="383"/>
      <c r="BS222" s="444"/>
      <c r="BT222" s="595"/>
      <c r="BU222" s="545"/>
      <c r="BV222" s="468"/>
      <c r="BW222" s="468"/>
      <c r="BX222" s="468"/>
      <c r="BY222" s="509"/>
      <c r="BZ222" s="381"/>
      <c r="CA222" s="382"/>
      <c r="CB222" s="383"/>
      <c r="CC222" s="444"/>
      <c r="CD222" s="595"/>
    </row>
    <row r="223" spans="1:82" ht="45" x14ac:dyDescent="0.3">
      <c r="A223" s="461"/>
      <c r="B223" s="900" t="s">
        <v>20</v>
      </c>
      <c r="C223" s="323"/>
      <c r="D223" s="468"/>
      <c r="E223" s="466">
        <f>C223</f>
        <v>0</v>
      </c>
      <c r="F223" s="323"/>
      <c r="G223" s="323"/>
      <c r="H223" s="384"/>
      <c r="I223" s="324"/>
      <c r="J223" s="377"/>
      <c r="K223" s="354"/>
      <c r="L223" s="354"/>
      <c r="M223" s="385"/>
      <c r="N223" s="468"/>
      <c r="O223" s="466">
        <f>SUM(O219*M223)</f>
        <v>0</v>
      </c>
      <c r="P223" s="323"/>
      <c r="Q223" s="323"/>
      <c r="R223" s="384"/>
      <c r="S223" s="324"/>
      <c r="T223" s="377"/>
      <c r="U223" s="354"/>
      <c r="V223" s="595"/>
      <c r="W223" s="385"/>
      <c r="X223" s="468"/>
      <c r="Y223" s="466">
        <f>SUM(Y219*W223)</f>
        <v>0</v>
      </c>
      <c r="Z223" s="323"/>
      <c r="AA223" s="323"/>
      <c r="AB223" s="384"/>
      <c r="AC223" s="324"/>
      <c r="AD223" s="377"/>
      <c r="AE223" s="354"/>
      <c r="AF223" s="595"/>
      <c r="AG223" s="385"/>
      <c r="AH223" s="468"/>
      <c r="AI223" s="466">
        <f>SUM(AI219*AG223)</f>
        <v>0</v>
      </c>
      <c r="AJ223" s="323"/>
      <c r="AK223" s="323"/>
      <c r="AL223" s="384"/>
      <c r="AM223" s="324"/>
      <c r="AN223" s="377"/>
      <c r="AO223" s="354"/>
      <c r="AP223" s="595"/>
      <c r="AQ223" s="385"/>
      <c r="AR223" s="468"/>
      <c r="AS223" s="466">
        <f>SUM(AS219*AQ223)</f>
        <v>0</v>
      </c>
      <c r="AT223" s="323"/>
      <c r="AU223" s="323"/>
      <c r="AV223" s="384"/>
      <c r="AW223" s="324"/>
      <c r="AX223" s="377"/>
      <c r="AY223" s="354"/>
      <c r="AZ223" s="595"/>
      <c r="BA223" s="385"/>
      <c r="BB223" s="468"/>
      <c r="BC223" s="466">
        <f>SUM(BC219*BA223)</f>
        <v>0</v>
      </c>
      <c r="BD223" s="323"/>
      <c r="BE223" s="323"/>
      <c r="BF223" s="384"/>
      <c r="BG223" s="324"/>
      <c r="BH223" s="377"/>
      <c r="BI223" s="354"/>
      <c r="BJ223" s="595"/>
      <c r="BK223" s="385"/>
      <c r="BL223" s="468"/>
      <c r="BM223" s="466">
        <f>SUM(BM219*BK223)</f>
        <v>0</v>
      </c>
      <c r="BN223" s="323"/>
      <c r="BO223" s="323"/>
      <c r="BP223" s="384"/>
      <c r="BQ223" s="324"/>
      <c r="BR223" s="377"/>
      <c r="BS223" s="354"/>
      <c r="BT223" s="595"/>
      <c r="BU223" s="385"/>
      <c r="BV223" s="468"/>
      <c r="BW223" s="466">
        <f>SUM(BW219*BU223)</f>
        <v>0</v>
      </c>
      <c r="BX223" s="323"/>
      <c r="BY223" s="323"/>
      <c r="BZ223" s="384"/>
      <c r="CA223" s="324"/>
      <c r="CB223" s="377"/>
      <c r="CC223" s="354"/>
      <c r="CD223" s="595"/>
    </row>
    <row r="224" spans="1:82" ht="10.5" customHeight="1" x14ac:dyDescent="0.3">
      <c r="A224" s="449"/>
      <c r="B224" s="504"/>
      <c r="C224" s="1003"/>
      <c r="D224" s="1004"/>
      <c r="E224" s="985"/>
      <c r="F224" s="985"/>
      <c r="G224" s="985"/>
      <c r="H224" s="1005"/>
      <c r="I224" s="1006"/>
      <c r="J224" s="1007"/>
      <c r="K224" s="354"/>
      <c r="L224" s="354"/>
      <c r="M224" s="548"/>
      <c r="N224" s="546"/>
      <c r="O224" s="365"/>
      <c r="P224" s="365"/>
      <c r="Q224" s="365"/>
      <c r="R224" s="814"/>
      <c r="S224" s="387"/>
      <c r="T224" s="815"/>
      <c r="U224" s="354"/>
      <c r="V224" s="595"/>
      <c r="W224" s="548"/>
      <c r="X224" s="546"/>
      <c r="Y224" s="365"/>
      <c r="Z224" s="365"/>
      <c r="AA224" s="365"/>
      <c r="AB224" s="814"/>
      <c r="AC224" s="387"/>
      <c r="AD224" s="815"/>
      <c r="AE224" s="354"/>
      <c r="AF224" s="595"/>
      <c r="AG224" s="548"/>
      <c r="AH224" s="546"/>
      <c r="AI224" s="365"/>
      <c r="AJ224" s="365"/>
      <c r="AK224" s="365"/>
      <c r="AL224" s="814"/>
      <c r="AM224" s="387"/>
      <c r="AN224" s="815"/>
      <c r="AO224" s="354"/>
      <c r="AP224" s="595"/>
      <c r="AQ224" s="548"/>
      <c r="AR224" s="546"/>
      <c r="AS224" s="365"/>
      <c r="AT224" s="365"/>
      <c r="AU224" s="365"/>
      <c r="AV224" s="814"/>
      <c r="AW224" s="387"/>
      <c r="AX224" s="815"/>
      <c r="AY224" s="354"/>
      <c r="AZ224" s="595"/>
      <c r="BA224" s="548"/>
      <c r="BB224" s="546"/>
      <c r="BC224" s="365"/>
      <c r="BD224" s="365"/>
      <c r="BE224" s="365"/>
      <c r="BF224" s="814"/>
      <c r="BG224" s="387"/>
      <c r="BH224" s="815"/>
      <c r="BI224" s="354"/>
      <c r="BJ224" s="595"/>
      <c r="BK224" s="548"/>
      <c r="BL224" s="546"/>
      <c r="BM224" s="365"/>
      <c r="BN224" s="365"/>
      <c r="BO224" s="365"/>
      <c r="BP224" s="814"/>
      <c r="BQ224" s="387"/>
      <c r="BR224" s="815"/>
      <c r="BS224" s="354"/>
      <c r="BT224" s="595"/>
      <c r="BU224" s="548"/>
      <c r="BV224" s="546"/>
      <c r="BW224" s="365"/>
      <c r="BX224" s="365"/>
      <c r="BY224" s="365"/>
      <c r="BZ224" s="814"/>
      <c r="CA224" s="387"/>
      <c r="CB224" s="815"/>
      <c r="CC224" s="354"/>
      <c r="CD224" s="595"/>
    </row>
    <row r="225" spans="1:82" ht="21" x14ac:dyDescent="0.3">
      <c r="A225" s="462"/>
      <c r="B225" s="465" t="s">
        <v>65</v>
      </c>
      <c r="C225" s="773"/>
      <c r="D225" s="711" t="s">
        <v>2</v>
      </c>
      <c r="E225" s="466">
        <f>E223</f>
        <v>0</v>
      </c>
      <c r="F225" s="466">
        <f>F223</f>
        <v>0</v>
      </c>
      <c r="G225" s="466"/>
      <c r="H225" s="386">
        <f>H223</f>
        <v>0</v>
      </c>
      <c r="I225" s="362"/>
      <c r="J225" s="363">
        <f>J223</f>
        <v>0</v>
      </c>
      <c r="K225" s="354"/>
      <c r="L225" s="354"/>
      <c r="M225" s="472"/>
      <c r="N225" s="711" t="s">
        <v>2</v>
      </c>
      <c r="O225" s="466">
        <f>O223</f>
        <v>0</v>
      </c>
      <c r="P225" s="466">
        <f>P223</f>
        <v>0</v>
      </c>
      <c r="Q225" s="466"/>
      <c r="R225" s="386">
        <f>R223</f>
        <v>0</v>
      </c>
      <c r="S225" s="362"/>
      <c r="T225" s="363">
        <f>T223</f>
        <v>0</v>
      </c>
      <c r="U225" s="354"/>
      <c r="V225" s="595"/>
      <c r="W225" s="472"/>
      <c r="X225" s="711" t="s">
        <v>2</v>
      </c>
      <c r="Y225" s="466">
        <f>Y223</f>
        <v>0</v>
      </c>
      <c r="Z225" s="466">
        <f>Z223</f>
        <v>0</v>
      </c>
      <c r="AA225" s="466"/>
      <c r="AB225" s="386">
        <f>AB223</f>
        <v>0</v>
      </c>
      <c r="AC225" s="362"/>
      <c r="AD225" s="363">
        <f>AD223</f>
        <v>0</v>
      </c>
      <c r="AE225" s="354"/>
      <c r="AF225" s="595"/>
      <c r="AG225" s="472"/>
      <c r="AH225" s="711" t="s">
        <v>2</v>
      </c>
      <c r="AI225" s="466">
        <f>AI223</f>
        <v>0</v>
      </c>
      <c r="AJ225" s="466">
        <f>AJ223</f>
        <v>0</v>
      </c>
      <c r="AK225" s="466"/>
      <c r="AL225" s="386">
        <f>AL223</f>
        <v>0</v>
      </c>
      <c r="AM225" s="362"/>
      <c r="AN225" s="363">
        <f>AN223</f>
        <v>0</v>
      </c>
      <c r="AO225" s="354"/>
      <c r="AP225" s="595"/>
      <c r="AQ225" s="472"/>
      <c r="AR225" s="711" t="s">
        <v>2</v>
      </c>
      <c r="AS225" s="466">
        <f>AS223</f>
        <v>0</v>
      </c>
      <c r="AT225" s="466">
        <f>AT223</f>
        <v>0</v>
      </c>
      <c r="AU225" s="466"/>
      <c r="AV225" s="386">
        <f>AV223</f>
        <v>0</v>
      </c>
      <c r="AW225" s="362"/>
      <c r="AX225" s="363">
        <f>AX223</f>
        <v>0</v>
      </c>
      <c r="AY225" s="354"/>
      <c r="AZ225" s="595"/>
      <c r="BA225" s="472"/>
      <c r="BB225" s="711" t="s">
        <v>2</v>
      </c>
      <c r="BC225" s="466">
        <f>BC223</f>
        <v>0</v>
      </c>
      <c r="BD225" s="466">
        <f>BD223</f>
        <v>0</v>
      </c>
      <c r="BE225" s="466"/>
      <c r="BF225" s="386">
        <f>BF223</f>
        <v>0</v>
      </c>
      <c r="BG225" s="362"/>
      <c r="BH225" s="363">
        <f>BH223</f>
        <v>0</v>
      </c>
      <c r="BI225" s="354"/>
      <c r="BJ225" s="595"/>
      <c r="BK225" s="472"/>
      <c r="BL225" s="711" t="s">
        <v>2</v>
      </c>
      <c r="BM225" s="466">
        <f>BM223</f>
        <v>0</v>
      </c>
      <c r="BN225" s="466">
        <f>BN223</f>
        <v>0</v>
      </c>
      <c r="BO225" s="466"/>
      <c r="BP225" s="386">
        <f>BP223</f>
        <v>0</v>
      </c>
      <c r="BQ225" s="362"/>
      <c r="BR225" s="363">
        <f>BR223</f>
        <v>0</v>
      </c>
      <c r="BS225" s="354"/>
      <c r="BT225" s="595"/>
      <c r="BU225" s="472"/>
      <c r="BV225" s="711" t="s">
        <v>2</v>
      </c>
      <c r="BW225" s="466">
        <f>BW223</f>
        <v>0</v>
      </c>
      <c r="BX225" s="466">
        <f>BX223</f>
        <v>0</v>
      </c>
      <c r="BY225" s="466"/>
      <c r="BZ225" s="386">
        <f>BZ223</f>
        <v>0</v>
      </c>
      <c r="CA225" s="362"/>
      <c r="CB225" s="363">
        <f>CB223</f>
        <v>0</v>
      </c>
      <c r="CC225" s="354"/>
      <c r="CD225" s="595"/>
    </row>
    <row r="226" spans="1:82" ht="21" x14ac:dyDescent="0.3">
      <c r="A226" s="550"/>
      <c r="B226" s="462"/>
      <c r="C226" s="468"/>
      <c r="D226" s="444"/>
      <c r="E226" s="509"/>
      <c r="F226" s="509"/>
      <c r="G226" s="509"/>
      <c r="H226" s="381"/>
      <c r="I226" s="382"/>
      <c r="J226" s="803"/>
      <c r="K226" s="378"/>
      <c r="L226" s="378"/>
      <c r="M226" s="472"/>
      <c r="N226" s="444"/>
      <c r="O226" s="509"/>
      <c r="P226" s="509"/>
      <c r="Q226" s="509"/>
      <c r="R226" s="381"/>
      <c r="S226" s="382"/>
      <c r="T226" s="803"/>
      <c r="U226" s="378"/>
      <c r="V226" s="595"/>
      <c r="W226" s="472"/>
      <c r="X226" s="444"/>
      <c r="Y226" s="509"/>
      <c r="Z226" s="509"/>
      <c r="AA226" s="509"/>
      <c r="AB226" s="381"/>
      <c r="AC226" s="382"/>
      <c r="AD226" s="803"/>
      <c r="AE226" s="378"/>
      <c r="AF226" s="595"/>
      <c r="AG226" s="472"/>
      <c r="AH226" s="444"/>
      <c r="AI226" s="509"/>
      <c r="AJ226" s="509"/>
      <c r="AK226" s="509"/>
      <c r="AL226" s="381"/>
      <c r="AM226" s="382"/>
      <c r="AN226" s="803"/>
      <c r="AO226" s="378"/>
      <c r="AP226" s="595"/>
      <c r="AQ226" s="472"/>
      <c r="AR226" s="444"/>
      <c r="AS226" s="509"/>
      <c r="AT226" s="509"/>
      <c r="AU226" s="509"/>
      <c r="AV226" s="381"/>
      <c r="AW226" s="382"/>
      <c r="AX226" s="803"/>
      <c r="AY226" s="378"/>
      <c r="AZ226" s="595"/>
      <c r="BA226" s="472"/>
      <c r="BB226" s="444"/>
      <c r="BC226" s="509"/>
      <c r="BD226" s="509"/>
      <c r="BE226" s="509"/>
      <c r="BF226" s="381"/>
      <c r="BG226" s="382"/>
      <c r="BH226" s="803"/>
      <c r="BI226" s="378"/>
      <c r="BJ226" s="595"/>
      <c r="BK226" s="472"/>
      <c r="BL226" s="444"/>
      <c r="BM226" s="509"/>
      <c r="BN226" s="509"/>
      <c r="BO226" s="509"/>
      <c r="BP226" s="381"/>
      <c r="BQ226" s="382"/>
      <c r="BR226" s="803"/>
      <c r="BS226" s="378"/>
      <c r="BT226" s="595"/>
      <c r="BU226" s="472"/>
      <c r="BV226" s="444"/>
      <c r="BW226" s="509"/>
      <c r="BX226" s="509"/>
      <c r="BY226" s="509"/>
      <c r="BZ226" s="381"/>
      <c r="CA226" s="382"/>
      <c r="CB226" s="803"/>
      <c r="CC226" s="378"/>
      <c r="CD226" s="595"/>
    </row>
    <row r="227" spans="1:82" ht="22.5" x14ac:dyDescent="0.3">
      <c r="A227" s="709" t="s">
        <v>66</v>
      </c>
      <c r="B227" s="710" t="s">
        <v>49</v>
      </c>
      <c r="C227" s="709"/>
      <c r="D227" s="709"/>
      <c r="E227" s="709"/>
      <c r="F227" s="709"/>
      <c r="G227" s="709"/>
      <c r="H227" s="709"/>
      <c r="I227" s="709"/>
      <c r="J227" s="881"/>
      <c r="K227" s="444"/>
      <c r="L227" s="444"/>
      <c r="M227" s="709"/>
      <c r="N227" s="709"/>
      <c r="O227" s="709"/>
      <c r="P227" s="709"/>
      <c r="Q227" s="709"/>
      <c r="R227" s="709"/>
      <c r="S227" s="709"/>
      <c r="T227" s="709"/>
      <c r="U227" s="444"/>
      <c r="V227" s="595"/>
      <c r="W227" s="709"/>
      <c r="X227" s="709"/>
      <c r="Y227" s="709"/>
      <c r="Z227" s="709"/>
      <c r="AA227" s="709"/>
      <c r="AB227" s="709"/>
      <c r="AC227" s="709"/>
      <c r="AD227" s="709"/>
      <c r="AE227" s="444"/>
      <c r="AF227" s="595"/>
      <c r="AG227" s="709"/>
      <c r="AH227" s="709"/>
      <c r="AI227" s="709"/>
      <c r="AJ227" s="709"/>
      <c r="AK227" s="709"/>
      <c r="AL227" s="709"/>
      <c r="AM227" s="709"/>
      <c r="AN227" s="709"/>
      <c r="AO227" s="444"/>
      <c r="AP227" s="595"/>
      <c r="AQ227" s="709"/>
      <c r="AR227" s="709"/>
      <c r="AS227" s="709"/>
      <c r="AT227" s="709"/>
      <c r="AU227" s="709"/>
      <c r="AV227" s="709"/>
      <c r="AW227" s="709"/>
      <c r="AX227" s="709"/>
      <c r="AY227" s="444"/>
      <c r="AZ227" s="595"/>
      <c r="BA227" s="709"/>
      <c r="BB227" s="709"/>
      <c r="BC227" s="709"/>
      <c r="BD227" s="709"/>
      <c r="BE227" s="709"/>
      <c r="BF227" s="709"/>
      <c r="BG227" s="709"/>
      <c r="BH227" s="709"/>
      <c r="BI227" s="444"/>
      <c r="BJ227" s="595"/>
      <c r="BK227" s="709"/>
      <c r="BL227" s="709"/>
      <c r="BM227" s="709"/>
      <c r="BN227" s="709"/>
      <c r="BO227" s="709"/>
      <c r="BP227" s="709"/>
      <c r="BQ227" s="709"/>
      <c r="BR227" s="709"/>
      <c r="BS227" s="444"/>
      <c r="BT227" s="595"/>
      <c r="BU227" s="709"/>
      <c r="BV227" s="709"/>
      <c r="BW227" s="709"/>
      <c r="BX227" s="709"/>
      <c r="BY227" s="709"/>
      <c r="BZ227" s="709"/>
      <c r="CA227" s="709"/>
      <c r="CB227" s="709"/>
      <c r="CC227" s="444"/>
      <c r="CD227" s="595"/>
    </row>
    <row r="228" spans="1:82" ht="21" x14ac:dyDescent="0.3">
      <c r="A228" s="653"/>
      <c r="B228" s="512" t="s">
        <v>55</v>
      </c>
      <c r="C228" s="478"/>
      <c r="D228" s="479"/>
      <c r="E228" s="479"/>
      <c r="F228" s="479"/>
      <c r="G228" s="479"/>
      <c r="H228" s="479"/>
      <c r="I228" s="479"/>
      <c r="J228" s="481"/>
      <c r="K228" s="444"/>
      <c r="L228" s="444"/>
      <c r="M228" s="482"/>
      <c r="N228" s="479"/>
      <c r="O228" s="479"/>
      <c r="P228" s="479"/>
      <c r="Q228" s="479"/>
      <c r="R228" s="479"/>
      <c r="S228" s="479"/>
      <c r="T228" s="481"/>
      <c r="U228" s="444"/>
      <c r="V228" s="595"/>
      <c r="W228" s="482"/>
      <c r="X228" s="479"/>
      <c r="Y228" s="479"/>
      <c r="Z228" s="479"/>
      <c r="AA228" s="479"/>
      <c r="AB228" s="479"/>
      <c r="AC228" s="479"/>
      <c r="AD228" s="481"/>
      <c r="AE228" s="444"/>
      <c r="AF228" s="595"/>
      <c r="AG228" s="482"/>
      <c r="AH228" s="479"/>
      <c r="AI228" s="479"/>
      <c r="AJ228" s="479"/>
      <c r="AK228" s="479"/>
      <c r="AL228" s="479"/>
      <c r="AM228" s="479"/>
      <c r="AN228" s="481"/>
      <c r="AO228" s="444"/>
      <c r="AP228" s="595"/>
      <c r="AQ228" s="482"/>
      <c r="AR228" s="479"/>
      <c r="AS228" s="479"/>
      <c r="AT228" s="479"/>
      <c r="AU228" s="479"/>
      <c r="AV228" s="479"/>
      <c r="AW228" s="479"/>
      <c r="AX228" s="481"/>
      <c r="AY228" s="444"/>
      <c r="AZ228" s="595"/>
      <c r="BA228" s="482"/>
      <c r="BB228" s="479"/>
      <c r="BC228" s="479"/>
      <c r="BD228" s="479"/>
      <c r="BE228" s="479"/>
      <c r="BF228" s="479"/>
      <c r="BG228" s="479"/>
      <c r="BH228" s="481"/>
      <c r="BI228" s="444"/>
      <c r="BJ228" s="595"/>
      <c r="BK228" s="482"/>
      <c r="BL228" s="479"/>
      <c r="BM228" s="479"/>
      <c r="BN228" s="479"/>
      <c r="BO228" s="479"/>
      <c r="BP228" s="479"/>
      <c r="BQ228" s="479"/>
      <c r="BR228" s="481"/>
      <c r="BS228" s="444"/>
      <c r="BT228" s="595"/>
      <c r="BU228" s="482"/>
      <c r="BV228" s="479"/>
      <c r="BW228" s="479"/>
      <c r="BX228" s="479"/>
      <c r="BY228" s="479"/>
      <c r="BZ228" s="479"/>
      <c r="CA228" s="479"/>
      <c r="CB228" s="481"/>
      <c r="CC228" s="444"/>
      <c r="CD228" s="595"/>
    </row>
    <row r="229" spans="1:82" ht="45" x14ac:dyDescent="0.3">
      <c r="A229" s="461"/>
      <c r="B229" s="900" t="s">
        <v>20</v>
      </c>
      <c r="C229" s="985"/>
      <c r="D229" s="985"/>
      <c r="E229" s="986"/>
      <c r="F229" s="986"/>
      <c r="G229" s="986"/>
      <c r="H229" s="1008"/>
      <c r="I229" s="1009"/>
      <c r="J229" s="1010"/>
      <c r="K229" s="356"/>
      <c r="L229" s="356"/>
      <c r="M229" s="366"/>
      <c r="N229" s="365"/>
      <c r="O229" s="389"/>
      <c r="P229" s="389"/>
      <c r="Q229" s="389"/>
      <c r="R229" s="390"/>
      <c r="S229" s="388"/>
      <c r="T229" s="391"/>
      <c r="U229" s="356"/>
      <c r="V229" s="595"/>
      <c r="W229" s="366"/>
      <c r="X229" s="365"/>
      <c r="Y229" s="389"/>
      <c r="Z229" s="389"/>
      <c r="AA229" s="389"/>
      <c r="AB229" s="390"/>
      <c r="AC229" s="388"/>
      <c r="AD229" s="391"/>
      <c r="AE229" s="356"/>
      <c r="AF229" s="595"/>
      <c r="AG229" s="366"/>
      <c r="AH229" s="365"/>
      <c r="AI229" s="389"/>
      <c r="AJ229" s="389"/>
      <c r="AK229" s="389"/>
      <c r="AL229" s="390"/>
      <c r="AM229" s="388"/>
      <c r="AN229" s="391"/>
      <c r="AO229" s="356"/>
      <c r="AP229" s="595"/>
      <c r="AQ229" s="366"/>
      <c r="AR229" s="365"/>
      <c r="AS229" s="389"/>
      <c r="AT229" s="389"/>
      <c r="AU229" s="389"/>
      <c r="AV229" s="390"/>
      <c r="AW229" s="388"/>
      <c r="AX229" s="391"/>
      <c r="AY229" s="356"/>
      <c r="AZ229" s="595"/>
      <c r="BA229" s="366"/>
      <c r="BB229" s="365"/>
      <c r="BC229" s="389"/>
      <c r="BD229" s="389"/>
      <c r="BE229" s="389"/>
      <c r="BF229" s="390"/>
      <c r="BG229" s="388"/>
      <c r="BH229" s="391"/>
      <c r="BI229" s="356"/>
      <c r="BJ229" s="595"/>
      <c r="BK229" s="366"/>
      <c r="BL229" s="365"/>
      <c r="BM229" s="389"/>
      <c r="BN229" s="389"/>
      <c r="BO229" s="389"/>
      <c r="BP229" s="390"/>
      <c r="BQ229" s="388"/>
      <c r="BR229" s="391"/>
      <c r="BS229" s="356"/>
      <c r="BT229" s="595"/>
      <c r="BU229" s="366"/>
      <c r="BV229" s="365"/>
      <c r="BW229" s="389"/>
      <c r="BX229" s="389"/>
      <c r="BY229" s="389"/>
      <c r="BZ229" s="390"/>
      <c r="CA229" s="388"/>
      <c r="CB229" s="391"/>
      <c r="CC229" s="356"/>
      <c r="CD229" s="595"/>
    </row>
    <row r="230" spans="1:82" ht="21" x14ac:dyDescent="0.3">
      <c r="A230" s="552"/>
      <c r="B230" s="460"/>
      <c r="C230" s="918"/>
      <c r="D230" s="918"/>
      <c r="E230" s="991"/>
      <c r="F230" s="991"/>
      <c r="G230" s="991"/>
      <c r="H230" s="993"/>
      <c r="I230" s="987"/>
      <c r="J230" s="994"/>
      <c r="K230" s="356"/>
      <c r="L230" s="356"/>
      <c r="M230" s="367"/>
      <c r="N230" s="323"/>
      <c r="O230" s="371"/>
      <c r="P230" s="371"/>
      <c r="Q230" s="371"/>
      <c r="R230" s="379"/>
      <c r="S230" s="357"/>
      <c r="T230" s="373"/>
      <c r="U230" s="356"/>
      <c r="V230" s="595"/>
      <c r="W230" s="367"/>
      <c r="X230" s="323"/>
      <c r="Y230" s="371"/>
      <c r="Z230" s="371"/>
      <c r="AA230" s="371"/>
      <c r="AB230" s="379"/>
      <c r="AC230" s="357"/>
      <c r="AD230" s="373"/>
      <c r="AE230" s="356"/>
      <c r="AF230" s="595"/>
      <c r="AG230" s="367"/>
      <c r="AH230" s="323"/>
      <c r="AI230" s="371"/>
      <c r="AJ230" s="371"/>
      <c r="AK230" s="371"/>
      <c r="AL230" s="379"/>
      <c r="AM230" s="357"/>
      <c r="AN230" s="373"/>
      <c r="AO230" s="356"/>
      <c r="AP230" s="595"/>
      <c r="AQ230" s="367"/>
      <c r="AR230" s="323"/>
      <c r="AS230" s="371"/>
      <c r="AT230" s="371"/>
      <c r="AU230" s="371"/>
      <c r="AV230" s="379"/>
      <c r="AW230" s="357"/>
      <c r="AX230" s="373"/>
      <c r="AY230" s="356"/>
      <c r="AZ230" s="595"/>
      <c r="BA230" s="367"/>
      <c r="BB230" s="323"/>
      <c r="BC230" s="371"/>
      <c r="BD230" s="371"/>
      <c r="BE230" s="371"/>
      <c r="BF230" s="379"/>
      <c r="BG230" s="357"/>
      <c r="BH230" s="373"/>
      <c r="BI230" s="356"/>
      <c r="BJ230" s="595"/>
      <c r="BK230" s="367"/>
      <c r="BL230" s="323"/>
      <c r="BM230" s="371"/>
      <c r="BN230" s="371"/>
      <c r="BO230" s="371"/>
      <c r="BP230" s="379"/>
      <c r="BQ230" s="357"/>
      <c r="BR230" s="373"/>
      <c r="BS230" s="356"/>
      <c r="BT230" s="595"/>
      <c r="BU230" s="367"/>
      <c r="BV230" s="323"/>
      <c r="BW230" s="371"/>
      <c r="BX230" s="371"/>
      <c r="BY230" s="371"/>
      <c r="BZ230" s="379"/>
      <c r="CA230" s="357"/>
      <c r="CB230" s="373"/>
      <c r="CC230" s="356"/>
      <c r="CD230" s="595"/>
    </row>
    <row r="231" spans="1:82" ht="21" x14ac:dyDescent="0.3">
      <c r="A231" s="681"/>
      <c r="B231" s="699" t="s">
        <v>25</v>
      </c>
      <c r="C231" s="553"/>
      <c r="D231" s="712"/>
      <c r="E231" s="553">
        <f>SUM(C229:C230)</f>
        <v>0</v>
      </c>
      <c r="F231" s="553">
        <f>SUM(F229:F230)</f>
        <v>0</v>
      </c>
      <c r="G231" s="553"/>
      <c r="H231" s="393">
        <f>SUM(H229:H230)</f>
        <v>0</v>
      </c>
      <c r="I231" s="392"/>
      <c r="J231" s="394">
        <f>SUM(J229:J230)</f>
        <v>0</v>
      </c>
      <c r="K231" s="356"/>
      <c r="L231" s="356"/>
      <c r="M231" s="554"/>
      <c r="N231" s="712"/>
      <c r="O231" s="553">
        <f>SUM(M229:M231)</f>
        <v>0</v>
      </c>
      <c r="P231" s="553">
        <f>SUM(P229:P230)</f>
        <v>0</v>
      </c>
      <c r="Q231" s="553"/>
      <c r="R231" s="393">
        <f>SUM(R229:R230)</f>
        <v>0</v>
      </c>
      <c r="S231" s="392"/>
      <c r="T231" s="394">
        <f>SUM(T229:T230)</f>
        <v>0</v>
      </c>
      <c r="U231" s="356"/>
      <c r="V231" s="595"/>
      <c r="W231" s="554"/>
      <c r="X231" s="712"/>
      <c r="Y231" s="553">
        <f>SUM(W229:W231)</f>
        <v>0</v>
      </c>
      <c r="Z231" s="553">
        <f>SUM(Z229:Z230)</f>
        <v>0</v>
      </c>
      <c r="AA231" s="553"/>
      <c r="AB231" s="393">
        <f>SUM(AB229:AB230)</f>
        <v>0</v>
      </c>
      <c r="AC231" s="392"/>
      <c r="AD231" s="394">
        <f>SUM(AD229:AD230)</f>
        <v>0</v>
      </c>
      <c r="AE231" s="356"/>
      <c r="AF231" s="595"/>
      <c r="AG231" s="554"/>
      <c r="AH231" s="712"/>
      <c r="AI231" s="553">
        <f>SUM(AG229:AG231)</f>
        <v>0</v>
      </c>
      <c r="AJ231" s="553">
        <f>SUM(AJ229:AJ230)</f>
        <v>0</v>
      </c>
      <c r="AK231" s="553"/>
      <c r="AL231" s="393">
        <f>SUM(AL229:AL230)</f>
        <v>0</v>
      </c>
      <c r="AM231" s="392"/>
      <c r="AN231" s="394">
        <f>SUM(AN229:AN230)</f>
        <v>0</v>
      </c>
      <c r="AO231" s="356"/>
      <c r="AP231" s="595"/>
      <c r="AQ231" s="554"/>
      <c r="AR231" s="712"/>
      <c r="AS231" s="553">
        <f>SUM(AQ229:AQ231)</f>
        <v>0</v>
      </c>
      <c r="AT231" s="553">
        <f>SUM(AT229:AT230)</f>
        <v>0</v>
      </c>
      <c r="AU231" s="553"/>
      <c r="AV231" s="393">
        <f>SUM(AV229:AV230)</f>
        <v>0</v>
      </c>
      <c r="AW231" s="392"/>
      <c r="AX231" s="394">
        <f>SUM(AX229:AX230)</f>
        <v>0</v>
      </c>
      <c r="AY231" s="356"/>
      <c r="AZ231" s="595"/>
      <c r="BA231" s="554"/>
      <c r="BB231" s="712"/>
      <c r="BC231" s="553">
        <f>SUM(BA229:BA231)</f>
        <v>0</v>
      </c>
      <c r="BD231" s="553">
        <f>SUM(BD229:BD230)</f>
        <v>0</v>
      </c>
      <c r="BE231" s="553"/>
      <c r="BF231" s="393">
        <f>SUM(BF229:BF230)</f>
        <v>0</v>
      </c>
      <c r="BG231" s="392"/>
      <c r="BH231" s="394">
        <f>SUM(BH229:BH230)</f>
        <v>0</v>
      </c>
      <c r="BI231" s="356"/>
      <c r="BJ231" s="595"/>
      <c r="BK231" s="554"/>
      <c r="BL231" s="712"/>
      <c r="BM231" s="553">
        <f>SUM(BK229:BK231)</f>
        <v>0</v>
      </c>
      <c r="BN231" s="553">
        <f>SUM(BN229:BN230)</f>
        <v>0</v>
      </c>
      <c r="BO231" s="553"/>
      <c r="BP231" s="393">
        <f>SUM(BP229:BP230)</f>
        <v>0</v>
      </c>
      <c r="BQ231" s="392"/>
      <c r="BR231" s="394">
        <f>SUM(BR229:BR230)</f>
        <v>0</v>
      </c>
      <c r="BS231" s="356"/>
      <c r="BT231" s="595"/>
      <c r="BU231" s="554"/>
      <c r="BV231" s="712"/>
      <c r="BW231" s="553">
        <f>SUM(BU229:BU231)</f>
        <v>0</v>
      </c>
      <c r="BX231" s="553">
        <f>SUM(BX229:BX230)</f>
        <v>0</v>
      </c>
      <c r="BY231" s="553"/>
      <c r="BZ231" s="393">
        <f>SUM(BZ229:BZ230)</f>
        <v>0</v>
      </c>
      <c r="CA231" s="392"/>
      <c r="CB231" s="394">
        <f>SUM(CB229:CB230)</f>
        <v>0</v>
      </c>
      <c r="CC231" s="356"/>
      <c r="CD231" s="595"/>
    </row>
    <row r="232" spans="1:82" ht="9.75" customHeight="1" x14ac:dyDescent="0.3">
      <c r="A232" s="713"/>
      <c r="B232" s="699"/>
      <c r="C232" s="371"/>
      <c r="D232" s="714"/>
      <c r="E232" s="715"/>
      <c r="F232" s="371"/>
      <c r="G232" s="371"/>
      <c r="H232" s="379"/>
      <c r="I232" s="357"/>
      <c r="J232" s="373"/>
      <c r="K232" s="356"/>
      <c r="L232" s="356"/>
      <c r="M232" s="359"/>
      <c r="N232" s="714"/>
      <c r="O232" s="715"/>
      <c r="P232" s="371"/>
      <c r="Q232" s="371"/>
      <c r="R232" s="379"/>
      <c r="S232" s="357"/>
      <c r="T232" s="373"/>
      <c r="U232" s="356"/>
      <c r="V232" s="595"/>
      <c r="W232" s="359"/>
      <c r="X232" s="714"/>
      <c r="Y232" s="715"/>
      <c r="Z232" s="371"/>
      <c r="AA232" s="371"/>
      <c r="AB232" s="379"/>
      <c r="AC232" s="357"/>
      <c r="AD232" s="373"/>
      <c r="AE232" s="356"/>
      <c r="AF232" s="595"/>
      <c r="AG232" s="359"/>
      <c r="AH232" s="714"/>
      <c r="AI232" s="715"/>
      <c r="AJ232" s="371"/>
      <c r="AK232" s="371"/>
      <c r="AL232" s="379"/>
      <c r="AM232" s="357"/>
      <c r="AN232" s="373"/>
      <c r="AO232" s="356"/>
      <c r="AP232" s="595"/>
      <c r="AQ232" s="359"/>
      <c r="AR232" s="714"/>
      <c r="AS232" s="715"/>
      <c r="AT232" s="371"/>
      <c r="AU232" s="371"/>
      <c r="AV232" s="379"/>
      <c r="AW232" s="357"/>
      <c r="AX232" s="373"/>
      <c r="AY232" s="356"/>
      <c r="AZ232" s="595"/>
      <c r="BA232" s="359"/>
      <c r="BB232" s="714"/>
      <c r="BC232" s="715"/>
      <c r="BD232" s="371"/>
      <c r="BE232" s="371"/>
      <c r="BF232" s="379"/>
      <c r="BG232" s="357"/>
      <c r="BH232" s="373"/>
      <c r="BI232" s="356"/>
      <c r="BJ232" s="595"/>
      <c r="BK232" s="359"/>
      <c r="BL232" s="714"/>
      <c r="BM232" s="715"/>
      <c r="BN232" s="371"/>
      <c r="BO232" s="371"/>
      <c r="BP232" s="379"/>
      <c r="BQ232" s="357"/>
      <c r="BR232" s="373"/>
      <c r="BS232" s="356"/>
      <c r="BT232" s="595"/>
      <c r="BU232" s="359"/>
      <c r="BV232" s="714"/>
      <c r="BW232" s="715"/>
      <c r="BX232" s="371"/>
      <c r="BY232" s="371"/>
      <c r="BZ232" s="379"/>
      <c r="CA232" s="357"/>
      <c r="CB232" s="373"/>
      <c r="CC232" s="356"/>
      <c r="CD232" s="595"/>
    </row>
    <row r="233" spans="1:82" ht="21" x14ac:dyDescent="0.3">
      <c r="A233" s="713"/>
      <c r="B233" s="465" t="s">
        <v>67</v>
      </c>
      <c r="C233" s="1028"/>
      <c r="D233" s="716" t="s">
        <v>2</v>
      </c>
      <c r="E233" s="466">
        <f>E231</f>
        <v>0</v>
      </c>
      <c r="F233" s="466">
        <f>F231</f>
        <v>0</v>
      </c>
      <c r="G233" s="466"/>
      <c r="H233" s="386">
        <f>H231</f>
        <v>0</v>
      </c>
      <c r="I233" s="362"/>
      <c r="J233" s="363">
        <f>J231</f>
        <v>0</v>
      </c>
      <c r="K233" s="354"/>
      <c r="L233" s="354"/>
      <c r="M233" s="717"/>
      <c r="N233" s="716" t="s">
        <v>2</v>
      </c>
      <c r="O233" s="466">
        <f>O231</f>
        <v>0</v>
      </c>
      <c r="P233" s="466">
        <f>P231</f>
        <v>0</v>
      </c>
      <c r="Q233" s="466"/>
      <c r="R233" s="386">
        <f>R231</f>
        <v>0</v>
      </c>
      <c r="S233" s="362"/>
      <c r="T233" s="363">
        <f>T231</f>
        <v>0</v>
      </c>
      <c r="U233" s="354"/>
      <c r="V233" s="595"/>
      <c r="W233" s="717"/>
      <c r="X233" s="716" t="s">
        <v>2</v>
      </c>
      <c r="Y233" s="466">
        <f>Y231</f>
        <v>0</v>
      </c>
      <c r="Z233" s="466">
        <f>Z231</f>
        <v>0</v>
      </c>
      <c r="AA233" s="466"/>
      <c r="AB233" s="386">
        <f>AB231</f>
        <v>0</v>
      </c>
      <c r="AC233" s="362"/>
      <c r="AD233" s="363">
        <f>AD231</f>
        <v>0</v>
      </c>
      <c r="AE233" s="354"/>
      <c r="AF233" s="595"/>
      <c r="AG233" s="717"/>
      <c r="AH233" s="716" t="s">
        <v>2</v>
      </c>
      <c r="AI233" s="466">
        <f>AI231</f>
        <v>0</v>
      </c>
      <c r="AJ233" s="466">
        <f>AJ231</f>
        <v>0</v>
      </c>
      <c r="AK233" s="466"/>
      <c r="AL233" s="386">
        <f>AL231</f>
        <v>0</v>
      </c>
      <c r="AM233" s="362"/>
      <c r="AN233" s="363">
        <f>AN231</f>
        <v>0</v>
      </c>
      <c r="AO233" s="354"/>
      <c r="AP233" s="595"/>
      <c r="AQ233" s="717"/>
      <c r="AR233" s="716" t="s">
        <v>2</v>
      </c>
      <c r="AS233" s="466">
        <f>AS231</f>
        <v>0</v>
      </c>
      <c r="AT233" s="466">
        <f>AT231</f>
        <v>0</v>
      </c>
      <c r="AU233" s="466"/>
      <c r="AV233" s="386">
        <f>AV231</f>
        <v>0</v>
      </c>
      <c r="AW233" s="362"/>
      <c r="AX233" s="363">
        <f>AX231</f>
        <v>0</v>
      </c>
      <c r="AY233" s="354"/>
      <c r="AZ233" s="595"/>
      <c r="BA233" s="717"/>
      <c r="BB233" s="716" t="s">
        <v>2</v>
      </c>
      <c r="BC233" s="466">
        <f>BC231</f>
        <v>0</v>
      </c>
      <c r="BD233" s="466">
        <f>BD231</f>
        <v>0</v>
      </c>
      <c r="BE233" s="466"/>
      <c r="BF233" s="386">
        <f>BF231</f>
        <v>0</v>
      </c>
      <c r="BG233" s="362"/>
      <c r="BH233" s="363">
        <f>BH231</f>
        <v>0</v>
      </c>
      <c r="BI233" s="354"/>
      <c r="BJ233" s="595"/>
      <c r="BK233" s="717"/>
      <c r="BL233" s="716" t="s">
        <v>2</v>
      </c>
      <c r="BM233" s="466">
        <f>BM231</f>
        <v>0</v>
      </c>
      <c r="BN233" s="466">
        <f>BN231</f>
        <v>0</v>
      </c>
      <c r="BO233" s="466"/>
      <c r="BP233" s="386">
        <f>BP231</f>
        <v>0</v>
      </c>
      <c r="BQ233" s="362"/>
      <c r="BR233" s="363">
        <f>BR231</f>
        <v>0</v>
      </c>
      <c r="BS233" s="354"/>
      <c r="BT233" s="595"/>
      <c r="BU233" s="717"/>
      <c r="BV233" s="716" t="s">
        <v>2</v>
      </c>
      <c r="BW233" s="466">
        <f>BW231</f>
        <v>0</v>
      </c>
      <c r="BX233" s="466">
        <f>BX231</f>
        <v>0</v>
      </c>
      <c r="BY233" s="466"/>
      <c r="BZ233" s="386">
        <f>BZ231</f>
        <v>0</v>
      </c>
      <c r="CA233" s="362"/>
      <c r="CB233" s="363">
        <f>CB231</f>
        <v>0</v>
      </c>
      <c r="CC233" s="354"/>
      <c r="CD233" s="595"/>
    </row>
    <row r="234" spans="1:82" ht="21" x14ac:dyDescent="0.3">
      <c r="A234" s="713"/>
      <c r="B234" s="473"/>
      <c r="C234" s="718"/>
      <c r="D234" s="718"/>
      <c r="E234" s="509"/>
      <c r="F234" s="509"/>
      <c r="G234" s="509"/>
      <c r="H234" s="510"/>
      <c r="I234" s="509"/>
      <c r="J234" s="524"/>
      <c r="K234" s="378"/>
      <c r="L234" s="378"/>
      <c r="M234" s="719"/>
      <c r="N234" s="718"/>
      <c r="O234" s="509"/>
      <c r="P234" s="509"/>
      <c r="Q234" s="509"/>
      <c r="R234" s="510"/>
      <c r="S234" s="509"/>
      <c r="T234" s="524"/>
      <c r="U234" s="378"/>
      <c r="V234" s="595"/>
      <c r="W234" s="719"/>
      <c r="X234" s="718"/>
      <c r="Y234" s="509"/>
      <c r="Z234" s="509"/>
      <c r="AA234" s="509"/>
      <c r="AB234" s="510"/>
      <c r="AC234" s="509"/>
      <c r="AD234" s="524"/>
      <c r="AE234" s="378"/>
      <c r="AF234" s="595"/>
      <c r="AG234" s="719"/>
      <c r="AH234" s="718"/>
      <c r="AI234" s="509"/>
      <c r="AJ234" s="509"/>
      <c r="AK234" s="509"/>
      <c r="AL234" s="510"/>
      <c r="AM234" s="509"/>
      <c r="AN234" s="524"/>
      <c r="AO234" s="378"/>
      <c r="AP234" s="595"/>
      <c r="AQ234" s="719"/>
      <c r="AR234" s="718"/>
      <c r="AS234" s="509"/>
      <c r="AT234" s="509"/>
      <c r="AU234" s="509"/>
      <c r="AV234" s="510"/>
      <c r="AW234" s="509"/>
      <c r="AX234" s="524"/>
      <c r="AY234" s="378"/>
      <c r="AZ234" s="595"/>
      <c r="BA234" s="719"/>
      <c r="BB234" s="718"/>
      <c r="BC234" s="509"/>
      <c r="BD234" s="509"/>
      <c r="BE234" s="509"/>
      <c r="BF234" s="510"/>
      <c r="BG234" s="509"/>
      <c r="BH234" s="524"/>
      <c r="BI234" s="378"/>
      <c r="BJ234" s="595"/>
      <c r="BK234" s="719"/>
      <c r="BL234" s="718"/>
      <c r="BM234" s="509"/>
      <c r="BN234" s="509"/>
      <c r="BO234" s="509"/>
      <c r="BP234" s="510"/>
      <c r="BQ234" s="509"/>
      <c r="BR234" s="524"/>
      <c r="BS234" s="378"/>
      <c r="BT234" s="595"/>
      <c r="BU234" s="719"/>
      <c r="BV234" s="718"/>
      <c r="BW234" s="509"/>
      <c r="BX234" s="509"/>
      <c r="BY234" s="509"/>
      <c r="BZ234" s="510"/>
      <c r="CA234" s="509"/>
      <c r="CB234" s="524"/>
      <c r="CC234" s="378"/>
      <c r="CD234" s="595"/>
    </row>
    <row r="235" spans="1:82" ht="60" x14ac:dyDescent="0.3">
      <c r="A235" s="555" t="s">
        <v>68</v>
      </c>
      <c r="B235" s="407"/>
      <c r="C235" s="720"/>
      <c r="D235" s="556"/>
      <c r="E235" s="721" t="s">
        <v>69</v>
      </c>
      <c r="F235" s="721" t="s">
        <v>70</v>
      </c>
      <c r="G235" s="721"/>
      <c r="H235" s="582" t="s">
        <v>5</v>
      </c>
      <c r="I235" s="721"/>
      <c r="J235" s="722" t="s">
        <v>6</v>
      </c>
      <c r="K235" s="723"/>
      <c r="L235" s="723"/>
      <c r="M235" s="1053"/>
      <c r="N235" s="556"/>
      <c r="O235" s="721" t="s">
        <v>69</v>
      </c>
      <c r="P235" s="721" t="s">
        <v>70</v>
      </c>
      <c r="Q235" s="721"/>
      <c r="R235" s="582" t="s">
        <v>5</v>
      </c>
      <c r="S235" s="721"/>
      <c r="T235" s="722" t="s">
        <v>6</v>
      </c>
      <c r="U235" s="723"/>
      <c r="V235" s="595"/>
      <c r="W235" s="1053"/>
      <c r="X235" s="556"/>
      <c r="Y235" s="721" t="s">
        <v>69</v>
      </c>
      <c r="Z235" s="721" t="s">
        <v>70</v>
      </c>
      <c r="AA235" s="721"/>
      <c r="AB235" s="582" t="s">
        <v>5</v>
      </c>
      <c r="AC235" s="721"/>
      <c r="AD235" s="722" t="s">
        <v>6</v>
      </c>
      <c r="AE235" s="723"/>
      <c r="AF235" s="595"/>
      <c r="AG235" s="1053"/>
      <c r="AH235" s="556"/>
      <c r="AI235" s="721" t="s">
        <v>69</v>
      </c>
      <c r="AJ235" s="721" t="s">
        <v>70</v>
      </c>
      <c r="AK235" s="721"/>
      <c r="AL235" s="582" t="s">
        <v>5</v>
      </c>
      <c r="AM235" s="721"/>
      <c r="AN235" s="722" t="s">
        <v>6</v>
      </c>
      <c r="AO235" s="723"/>
      <c r="AP235" s="595"/>
      <c r="AQ235" s="1053"/>
      <c r="AR235" s="556"/>
      <c r="AS235" s="721" t="s">
        <v>69</v>
      </c>
      <c r="AT235" s="721" t="s">
        <v>70</v>
      </c>
      <c r="AU235" s="721"/>
      <c r="AV235" s="582" t="s">
        <v>5</v>
      </c>
      <c r="AW235" s="721"/>
      <c r="AX235" s="722" t="s">
        <v>6</v>
      </c>
      <c r="AY235" s="723"/>
      <c r="AZ235" s="595"/>
      <c r="BA235" s="1053"/>
      <c r="BB235" s="556"/>
      <c r="BC235" s="721" t="s">
        <v>69</v>
      </c>
      <c r="BD235" s="721" t="s">
        <v>70</v>
      </c>
      <c r="BE235" s="721"/>
      <c r="BF235" s="582" t="s">
        <v>5</v>
      </c>
      <c r="BG235" s="721"/>
      <c r="BH235" s="722" t="s">
        <v>6</v>
      </c>
      <c r="BI235" s="723"/>
      <c r="BJ235" s="595"/>
      <c r="BK235" s="1053"/>
      <c r="BL235" s="556"/>
      <c r="BM235" s="721" t="s">
        <v>69</v>
      </c>
      <c r="BN235" s="721" t="s">
        <v>70</v>
      </c>
      <c r="BO235" s="721"/>
      <c r="BP235" s="582" t="s">
        <v>5</v>
      </c>
      <c r="BQ235" s="721"/>
      <c r="BR235" s="722" t="s">
        <v>6</v>
      </c>
      <c r="BS235" s="723"/>
      <c r="BT235" s="595"/>
      <c r="BU235" s="1053"/>
      <c r="BV235" s="556"/>
      <c r="BW235" s="721" t="s">
        <v>69</v>
      </c>
      <c r="BX235" s="721" t="s">
        <v>70</v>
      </c>
      <c r="BY235" s="721"/>
      <c r="BZ235" s="582" t="s">
        <v>5</v>
      </c>
      <c r="CA235" s="721"/>
      <c r="CB235" s="722" t="s">
        <v>6</v>
      </c>
      <c r="CC235" s="723"/>
      <c r="CD235" s="595"/>
    </row>
    <row r="236" spans="1:82" ht="21" x14ac:dyDescent="0.3">
      <c r="A236" s="724"/>
      <c r="B236" s="725" t="s">
        <v>71</v>
      </c>
      <c r="C236" s="726"/>
      <c r="D236" s="557"/>
      <c r="E236" s="378"/>
      <c r="F236" s="378"/>
      <c r="G236" s="378"/>
      <c r="H236" s="378"/>
      <c r="I236" s="378"/>
      <c r="J236" s="727"/>
      <c r="K236" s="378"/>
      <c r="L236" s="378"/>
      <c r="M236" s="1054"/>
      <c r="N236" s="557"/>
      <c r="O236" s="378"/>
      <c r="P236" s="378"/>
      <c r="Q236" s="378"/>
      <c r="R236" s="378"/>
      <c r="S236" s="378"/>
      <c r="T236" s="727"/>
      <c r="U236" s="378"/>
      <c r="V236" s="595"/>
      <c r="W236" s="1054"/>
      <c r="X236" s="557"/>
      <c r="Y236" s="378"/>
      <c r="Z236" s="378"/>
      <c r="AA236" s="378"/>
      <c r="AB236" s="378"/>
      <c r="AC236" s="378"/>
      <c r="AD236" s="727"/>
      <c r="AE236" s="378"/>
      <c r="AF236" s="595"/>
      <c r="AG236" s="1054"/>
      <c r="AH236" s="557"/>
      <c r="AI236" s="378"/>
      <c r="AJ236" s="378"/>
      <c r="AK236" s="378"/>
      <c r="AL236" s="378"/>
      <c r="AM236" s="378"/>
      <c r="AN236" s="727"/>
      <c r="AO236" s="378"/>
      <c r="AP236" s="595"/>
      <c r="AQ236" s="1054"/>
      <c r="AR236" s="557"/>
      <c r="AS236" s="378"/>
      <c r="AT236" s="378"/>
      <c r="AU236" s="378"/>
      <c r="AV236" s="378"/>
      <c r="AW236" s="378"/>
      <c r="AX236" s="727"/>
      <c r="AY236" s="378"/>
      <c r="AZ236" s="595"/>
      <c r="BA236" s="1054"/>
      <c r="BB236" s="557"/>
      <c r="BC236" s="378"/>
      <c r="BD236" s="378"/>
      <c r="BE236" s="378"/>
      <c r="BF236" s="378"/>
      <c r="BG236" s="378"/>
      <c r="BH236" s="727"/>
      <c r="BI236" s="378"/>
      <c r="BJ236" s="595"/>
      <c r="BK236" s="1054"/>
      <c r="BL236" s="557"/>
      <c r="BM236" s="378"/>
      <c r="BN236" s="378"/>
      <c r="BO236" s="378"/>
      <c r="BP236" s="378"/>
      <c r="BQ236" s="378"/>
      <c r="BR236" s="727"/>
      <c r="BS236" s="378"/>
      <c r="BT236" s="595"/>
      <c r="BU236" s="1054"/>
      <c r="BV236" s="557"/>
      <c r="BW236" s="378"/>
      <c r="BX236" s="378"/>
      <c r="BY236" s="378"/>
      <c r="BZ236" s="378"/>
      <c r="CA236" s="378"/>
      <c r="CB236" s="727"/>
      <c r="CC236" s="378"/>
      <c r="CD236" s="595"/>
    </row>
    <row r="237" spans="1:82" ht="21" x14ac:dyDescent="0.3">
      <c r="A237" s="409"/>
      <c r="B237" s="865" t="s">
        <v>72</v>
      </c>
      <c r="C237" s="558"/>
      <c r="D237" s="557"/>
      <c r="E237" s="466">
        <f>SUM(E101)</f>
        <v>0</v>
      </c>
      <c r="F237" s="466">
        <f>SUM(F101)</f>
        <v>0</v>
      </c>
      <c r="G237" s="466"/>
      <c r="H237" s="549">
        <f>SUM(H101)</f>
        <v>0</v>
      </c>
      <c r="I237" s="466"/>
      <c r="J237" s="453">
        <f>SUM(J101)</f>
        <v>0</v>
      </c>
      <c r="K237" s="354"/>
      <c r="L237" s="354"/>
      <c r="M237" s="1054"/>
      <c r="N237" s="557"/>
      <c r="O237" s="466">
        <f>SUM(O101)</f>
        <v>0</v>
      </c>
      <c r="P237" s="466">
        <f>SUM(P101)</f>
        <v>0</v>
      </c>
      <c r="Q237" s="466"/>
      <c r="R237" s="549">
        <f>SUM(R101)</f>
        <v>0</v>
      </c>
      <c r="S237" s="466"/>
      <c r="T237" s="453">
        <f>SUM(T101)</f>
        <v>0</v>
      </c>
      <c r="U237" s="354"/>
      <c r="V237" s="595"/>
      <c r="W237" s="1054"/>
      <c r="X237" s="557"/>
      <c r="Y237" s="466">
        <f>SUM(Y101)</f>
        <v>0</v>
      </c>
      <c r="Z237" s="466">
        <f>SUM(Z101)</f>
        <v>0</v>
      </c>
      <c r="AA237" s="466"/>
      <c r="AB237" s="549">
        <f>SUM(AB101)</f>
        <v>0</v>
      </c>
      <c r="AC237" s="466"/>
      <c r="AD237" s="453">
        <f>SUM(AD101)</f>
        <v>0</v>
      </c>
      <c r="AE237" s="354"/>
      <c r="AF237" s="595"/>
      <c r="AG237" s="1054"/>
      <c r="AH237" s="557"/>
      <c r="AI237" s="466">
        <f>SUM(AI101)</f>
        <v>0</v>
      </c>
      <c r="AJ237" s="466">
        <f>SUM(AJ101)</f>
        <v>0</v>
      </c>
      <c r="AK237" s="466"/>
      <c r="AL237" s="549">
        <f>SUM(AL101)</f>
        <v>0</v>
      </c>
      <c r="AM237" s="466"/>
      <c r="AN237" s="453">
        <f>SUM(AN101)</f>
        <v>0</v>
      </c>
      <c r="AO237" s="354"/>
      <c r="AP237" s="595"/>
      <c r="AQ237" s="1054"/>
      <c r="AR237" s="557"/>
      <c r="AS237" s="466">
        <f>SUM(AS101)</f>
        <v>0</v>
      </c>
      <c r="AT237" s="466">
        <f>SUM(AT101)</f>
        <v>0</v>
      </c>
      <c r="AU237" s="466"/>
      <c r="AV237" s="549">
        <f>SUM(AV101)</f>
        <v>0</v>
      </c>
      <c r="AW237" s="466"/>
      <c r="AX237" s="453">
        <f>SUM(AX101)</f>
        <v>0</v>
      </c>
      <c r="AY237" s="354"/>
      <c r="AZ237" s="595"/>
      <c r="BA237" s="1054"/>
      <c r="BB237" s="557"/>
      <c r="BC237" s="466">
        <f>SUM(BC101)</f>
        <v>0</v>
      </c>
      <c r="BD237" s="466">
        <f>SUM(BD101)</f>
        <v>0</v>
      </c>
      <c r="BE237" s="466"/>
      <c r="BF237" s="549">
        <f>SUM(BF101)</f>
        <v>0</v>
      </c>
      <c r="BG237" s="466"/>
      <c r="BH237" s="453">
        <f>SUM(BH101)</f>
        <v>0</v>
      </c>
      <c r="BI237" s="354"/>
      <c r="BJ237" s="595"/>
      <c r="BK237" s="1054"/>
      <c r="BL237" s="557"/>
      <c r="BM237" s="466">
        <f>SUM(BM101)</f>
        <v>0</v>
      </c>
      <c r="BN237" s="466">
        <f>SUM(BN101)</f>
        <v>0</v>
      </c>
      <c r="BO237" s="466"/>
      <c r="BP237" s="549">
        <f>SUM(BP101)</f>
        <v>0</v>
      </c>
      <c r="BQ237" s="466"/>
      <c r="BR237" s="453">
        <f>SUM(BR101)</f>
        <v>0</v>
      </c>
      <c r="BS237" s="354"/>
      <c r="BT237" s="595"/>
      <c r="BU237" s="1054"/>
      <c r="BV237" s="557"/>
      <c r="BW237" s="466">
        <f>SUM(BW101)</f>
        <v>0</v>
      </c>
      <c r="BX237" s="466">
        <f>SUM(BX101)</f>
        <v>0</v>
      </c>
      <c r="BY237" s="466"/>
      <c r="BZ237" s="549">
        <f>SUM(BZ101)</f>
        <v>0</v>
      </c>
      <c r="CA237" s="466"/>
      <c r="CB237" s="453">
        <f>SUM(CB101)</f>
        <v>0</v>
      </c>
      <c r="CC237" s="354"/>
      <c r="CD237" s="595"/>
    </row>
    <row r="238" spans="1:82" ht="21" x14ac:dyDescent="0.3">
      <c r="A238" s="583"/>
      <c r="B238" s="865" t="s">
        <v>52</v>
      </c>
      <c r="C238" s="558"/>
      <c r="D238" s="557"/>
      <c r="E238" s="466">
        <f>SUM(E150)</f>
        <v>0</v>
      </c>
      <c r="F238" s="466">
        <f>SUM(F150)</f>
        <v>0</v>
      </c>
      <c r="G238" s="466"/>
      <c r="H238" s="549">
        <f>SUM(H150)</f>
        <v>0</v>
      </c>
      <c r="I238" s="466"/>
      <c r="J238" s="453">
        <f>SUM(J150)</f>
        <v>0</v>
      </c>
      <c r="K238" s="354"/>
      <c r="L238" s="354"/>
      <c r="M238" s="1054"/>
      <c r="N238" s="557"/>
      <c r="O238" s="466">
        <f>SUM(O150)</f>
        <v>0</v>
      </c>
      <c r="P238" s="466">
        <f>SUM(P150)</f>
        <v>0</v>
      </c>
      <c r="Q238" s="466"/>
      <c r="R238" s="549">
        <f>SUM(R150)</f>
        <v>0</v>
      </c>
      <c r="S238" s="466"/>
      <c r="T238" s="453">
        <f>SUM(T150)</f>
        <v>0</v>
      </c>
      <c r="U238" s="354"/>
      <c r="V238" s="595"/>
      <c r="W238" s="1054"/>
      <c r="X238" s="557"/>
      <c r="Y238" s="466">
        <f>SUM(Y150)</f>
        <v>0</v>
      </c>
      <c r="Z238" s="466">
        <f>SUM(Z150)</f>
        <v>0</v>
      </c>
      <c r="AA238" s="466"/>
      <c r="AB238" s="549">
        <f>SUM(AB150)</f>
        <v>0</v>
      </c>
      <c r="AC238" s="466"/>
      <c r="AD238" s="453">
        <f>SUM(AD150)</f>
        <v>0</v>
      </c>
      <c r="AE238" s="354"/>
      <c r="AF238" s="595"/>
      <c r="AG238" s="1054"/>
      <c r="AH238" s="557"/>
      <c r="AI238" s="466">
        <f>SUM(AI150)</f>
        <v>0</v>
      </c>
      <c r="AJ238" s="466">
        <f>SUM(AJ150)</f>
        <v>0</v>
      </c>
      <c r="AK238" s="466"/>
      <c r="AL238" s="549">
        <f>SUM(AL150)</f>
        <v>0</v>
      </c>
      <c r="AM238" s="466"/>
      <c r="AN238" s="453">
        <f>SUM(AN150)</f>
        <v>0</v>
      </c>
      <c r="AO238" s="354"/>
      <c r="AP238" s="595"/>
      <c r="AQ238" s="1054"/>
      <c r="AR238" s="557"/>
      <c r="AS238" s="466">
        <f>SUM(AS150)</f>
        <v>0</v>
      </c>
      <c r="AT238" s="466">
        <f>SUM(AT150)</f>
        <v>0</v>
      </c>
      <c r="AU238" s="466"/>
      <c r="AV238" s="549">
        <f>SUM(AV150)</f>
        <v>0</v>
      </c>
      <c r="AW238" s="466"/>
      <c r="AX238" s="453">
        <f>SUM(AX150)</f>
        <v>0</v>
      </c>
      <c r="AY238" s="354"/>
      <c r="AZ238" s="595"/>
      <c r="BA238" s="1054"/>
      <c r="BB238" s="557"/>
      <c r="BC238" s="466">
        <f>SUM(BC150)</f>
        <v>0</v>
      </c>
      <c r="BD238" s="466">
        <f>SUM(BD150)</f>
        <v>0</v>
      </c>
      <c r="BE238" s="466"/>
      <c r="BF238" s="549">
        <f>SUM(BF150)</f>
        <v>0</v>
      </c>
      <c r="BG238" s="466"/>
      <c r="BH238" s="453">
        <f>SUM(BH150)</f>
        <v>0</v>
      </c>
      <c r="BI238" s="354"/>
      <c r="BJ238" s="595"/>
      <c r="BK238" s="1054"/>
      <c r="BL238" s="557"/>
      <c r="BM238" s="466">
        <f>SUM(BM150)</f>
        <v>0</v>
      </c>
      <c r="BN238" s="466">
        <f>SUM(BN150)</f>
        <v>0</v>
      </c>
      <c r="BO238" s="466"/>
      <c r="BP238" s="549">
        <f>SUM(BP150)</f>
        <v>0</v>
      </c>
      <c r="BQ238" s="466"/>
      <c r="BR238" s="453">
        <f>SUM(BR150)</f>
        <v>0</v>
      </c>
      <c r="BS238" s="354"/>
      <c r="BT238" s="595"/>
      <c r="BU238" s="1054"/>
      <c r="BV238" s="557"/>
      <c r="BW238" s="466">
        <f>SUM(BW150)</f>
        <v>0</v>
      </c>
      <c r="BX238" s="466">
        <f>SUM(BX150)</f>
        <v>0</v>
      </c>
      <c r="BY238" s="466"/>
      <c r="BZ238" s="549">
        <f>SUM(BZ150)</f>
        <v>0</v>
      </c>
      <c r="CA238" s="466"/>
      <c r="CB238" s="453">
        <f>SUM(CB150)</f>
        <v>0</v>
      </c>
      <c r="CC238" s="354"/>
      <c r="CD238" s="595"/>
    </row>
    <row r="239" spans="1:82" ht="21" x14ac:dyDescent="0.3">
      <c r="A239" s="728"/>
      <c r="B239" s="865" t="s">
        <v>56</v>
      </c>
      <c r="C239" s="558"/>
      <c r="D239" s="444"/>
      <c r="E239" s="466">
        <f>SUM(E160)</f>
        <v>0</v>
      </c>
      <c r="F239" s="466">
        <f>SUM(F160)</f>
        <v>0</v>
      </c>
      <c r="G239" s="466"/>
      <c r="H239" s="549">
        <f>SUM(H160)</f>
        <v>0</v>
      </c>
      <c r="I239" s="466"/>
      <c r="J239" s="453">
        <f>SUM(J160)</f>
        <v>0</v>
      </c>
      <c r="K239" s="354"/>
      <c r="L239" s="354"/>
      <c r="M239" s="1054"/>
      <c r="N239" s="444"/>
      <c r="O239" s="466">
        <f>SUM(O160)</f>
        <v>0</v>
      </c>
      <c r="P239" s="466">
        <f>SUM(P160)</f>
        <v>0</v>
      </c>
      <c r="Q239" s="466"/>
      <c r="R239" s="549">
        <f>SUM(R160)</f>
        <v>0</v>
      </c>
      <c r="S239" s="466"/>
      <c r="T239" s="453">
        <f>SUM(T160)</f>
        <v>0</v>
      </c>
      <c r="U239" s="354"/>
      <c r="V239" s="595"/>
      <c r="W239" s="1054"/>
      <c r="X239" s="444"/>
      <c r="Y239" s="466">
        <f>SUM(Y160)</f>
        <v>0</v>
      </c>
      <c r="Z239" s="466">
        <f>SUM(Z160)</f>
        <v>0</v>
      </c>
      <c r="AA239" s="466"/>
      <c r="AB239" s="549">
        <f>SUM(AB160)</f>
        <v>0</v>
      </c>
      <c r="AC239" s="466"/>
      <c r="AD239" s="453">
        <f>SUM(AD160)</f>
        <v>0</v>
      </c>
      <c r="AE239" s="354"/>
      <c r="AF239" s="595"/>
      <c r="AG239" s="1054"/>
      <c r="AH239" s="444"/>
      <c r="AI239" s="466">
        <f>SUM(AI160)</f>
        <v>0</v>
      </c>
      <c r="AJ239" s="466">
        <f>SUM(AJ160)</f>
        <v>0</v>
      </c>
      <c r="AK239" s="466"/>
      <c r="AL239" s="549">
        <f>SUM(AL160)</f>
        <v>0</v>
      </c>
      <c r="AM239" s="466"/>
      <c r="AN239" s="453">
        <f>SUM(AN160)</f>
        <v>0</v>
      </c>
      <c r="AO239" s="354"/>
      <c r="AP239" s="595"/>
      <c r="AQ239" s="1054"/>
      <c r="AR239" s="444"/>
      <c r="AS239" s="466">
        <f>SUM(AS160)</f>
        <v>0</v>
      </c>
      <c r="AT239" s="466">
        <f>SUM(AT160)</f>
        <v>0</v>
      </c>
      <c r="AU239" s="466"/>
      <c r="AV239" s="549">
        <f>SUM(AV160)</f>
        <v>0</v>
      </c>
      <c r="AW239" s="466"/>
      <c r="AX239" s="453">
        <f>SUM(AX160)</f>
        <v>0</v>
      </c>
      <c r="AY239" s="354"/>
      <c r="AZ239" s="595"/>
      <c r="BA239" s="1054"/>
      <c r="BB239" s="444"/>
      <c r="BC239" s="466">
        <f>SUM(BC160)</f>
        <v>0</v>
      </c>
      <c r="BD239" s="466">
        <f>SUM(BD160)</f>
        <v>0</v>
      </c>
      <c r="BE239" s="466"/>
      <c r="BF239" s="549">
        <f>SUM(BF160)</f>
        <v>0</v>
      </c>
      <c r="BG239" s="466"/>
      <c r="BH239" s="453">
        <f>SUM(BH160)</f>
        <v>0</v>
      </c>
      <c r="BI239" s="354"/>
      <c r="BJ239" s="595"/>
      <c r="BK239" s="1054"/>
      <c r="BL239" s="444"/>
      <c r="BM239" s="466">
        <f>SUM(BM160)</f>
        <v>0</v>
      </c>
      <c r="BN239" s="466">
        <f>SUM(BN160)</f>
        <v>0</v>
      </c>
      <c r="BO239" s="466"/>
      <c r="BP239" s="549">
        <f>SUM(BP160)</f>
        <v>0</v>
      </c>
      <c r="BQ239" s="466"/>
      <c r="BR239" s="453">
        <f>SUM(BR160)</f>
        <v>0</v>
      </c>
      <c r="BS239" s="354"/>
      <c r="BT239" s="595"/>
      <c r="BU239" s="1054"/>
      <c r="BV239" s="444"/>
      <c r="BW239" s="466">
        <f>SUM(BW160)</f>
        <v>0</v>
      </c>
      <c r="BX239" s="466">
        <f>SUM(BX160)</f>
        <v>0</v>
      </c>
      <c r="BY239" s="466"/>
      <c r="BZ239" s="549">
        <f>SUM(BZ160)</f>
        <v>0</v>
      </c>
      <c r="CA239" s="466"/>
      <c r="CB239" s="453">
        <f>SUM(CB160)</f>
        <v>0</v>
      </c>
      <c r="CC239" s="354"/>
      <c r="CD239" s="595"/>
    </row>
    <row r="240" spans="1:82" ht="21" x14ac:dyDescent="0.3">
      <c r="A240" s="450"/>
      <c r="B240" s="865" t="s">
        <v>59</v>
      </c>
      <c r="C240" s="558"/>
      <c r="D240" s="557"/>
      <c r="E240" s="466">
        <f>SUM(E217)</f>
        <v>0</v>
      </c>
      <c r="F240" s="466">
        <f>SUM(F217)</f>
        <v>0</v>
      </c>
      <c r="G240" s="466"/>
      <c r="H240" s="549">
        <f>SUM(H217)</f>
        <v>0</v>
      </c>
      <c r="I240" s="466"/>
      <c r="J240" s="453">
        <f>SUM(J217)</f>
        <v>0</v>
      </c>
      <c r="K240" s="354"/>
      <c r="L240" s="354"/>
      <c r="M240" s="1054"/>
      <c r="N240" s="557"/>
      <c r="O240" s="466">
        <f>SUM(O217)</f>
        <v>0</v>
      </c>
      <c r="P240" s="466">
        <f>SUM(P217)</f>
        <v>0</v>
      </c>
      <c r="Q240" s="466"/>
      <c r="R240" s="549">
        <f>SUM(R217)</f>
        <v>0</v>
      </c>
      <c r="S240" s="466"/>
      <c r="T240" s="453">
        <f>SUM(T217)</f>
        <v>0</v>
      </c>
      <c r="U240" s="354"/>
      <c r="V240" s="595"/>
      <c r="W240" s="1054"/>
      <c r="X240" s="557"/>
      <c r="Y240" s="466">
        <f>SUM(Y217)</f>
        <v>0</v>
      </c>
      <c r="Z240" s="466">
        <f>SUM(Z217)</f>
        <v>0</v>
      </c>
      <c r="AA240" s="466"/>
      <c r="AB240" s="549">
        <f>SUM(AB217)</f>
        <v>0</v>
      </c>
      <c r="AC240" s="466"/>
      <c r="AD240" s="453">
        <f>SUM(AD217)</f>
        <v>0</v>
      </c>
      <c r="AE240" s="354"/>
      <c r="AF240" s="595"/>
      <c r="AG240" s="1054"/>
      <c r="AH240" s="557"/>
      <c r="AI240" s="466">
        <f>SUM(AI217)</f>
        <v>0</v>
      </c>
      <c r="AJ240" s="466">
        <f>SUM(AJ217)</f>
        <v>0</v>
      </c>
      <c r="AK240" s="466"/>
      <c r="AL240" s="549">
        <f>SUM(AL217)</f>
        <v>0</v>
      </c>
      <c r="AM240" s="466"/>
      <c r="AN240" s="453">
        <f>SUM(AN217)</f>
        <v>0</v>
      </c>
      <c r="AO240" s="354"/>
      <c r="AP240" s="595"/>
      <c r="AQ240" s="1054"/>
      <c r="AR240" s="557"/>
      <c r="AS240" s="466">
        <f>SUM(AS217)</f>
        <v>0</v>
      </c>
      <c r="AT240" s="466">
        <f>SUM(AT217)</f>
        <v>0</v>
      </c>
      <c r="AU240" s="466"/>
      <c r="AV240" s="549">
        <f>SUM(AV217)</f>
        <v>0</v>
      </c>
      <c r="AW240" s="466"/>
      <c r="AX240" s="453">
        <f>SUM(AX217)</f>
        <v>0</v>
      </c>
      <c r="AY240" s="354"/>
      <c r="AZ240" s="595"/>
      <c r="BA240" s="1054"/>
      <c r="BB240" s="557"/>
      <c r="BC240" s="466">
        <f>SUM(BC217)</f>
        <v>0</v>
      </c>
      <c r="BD240" s="466">
        <f>SUM(BD217)</f>
        <v>0</v>
      </c>
      <c r="BE240" s="466"/>
      <c r="BF240" s="549">
        <f>SUM(BF217)</f>
        <v>0</v>
      </c>
      <c r="BG240" s="466"/>
      <c r="BH240" s="453">
        <f>SUM(BH217)</f>
        <v>0</v>
      </c>
      <c r="BI240" s="354"/>
      <c r="BJ240" s="595"/>
      <c r="BK240" s="1054"/>
      <c r="BL240" s="557"/>
      <c r="BM240" s="466">
        <f>SUM(BM217)</f>
        <v>0</v>
      </c>
      <c r="BN240" s="466">
        <f>SUM(BN217)</f>
        <v>0</v>
      </c>
      <c r="BO240" s="466"/>
      <c r="BP240" s="549">
        <f>SUM(BP217)</f>
        <v>0</v>
      </c>
      <c r="BQ240" s="466"/>
      <c r="BR240" s="453">
        <f>SUM(BR217)</f>
        <v>0</v>
      </c>
      <c r="BS240" s="354"/>
      <c r="BT240" s="595"/>
      <c r="BU240" s="1054"/>
      <c r="BV240" s="557"/>
      <c r="BW240" s="466">
        <f>SUM(BW217)</f>
        <v>0</v>
      </c>
      <c r="BX240" s="466">
        <f>SUM(BX217)</f>
        <v>0</v>
      </c>
      <c r="BY240" s="466"/>
      <c r="BZ240" s="549">
        <f>SUM(BZ217)</f>
        <v>0</v>
      </c>
      <c r="CA240" s="466"/>
      <c r="CB240" s="453">
        <f>SUM(CB217)</f>
        <v>0</v>
      </c>
      <c r="CC240" s="354"/>
      <c r="CD240" s="595"/>
    </row>
    <row r="241" spans="1:82" ht="21" x14ac:dyDescent="0.3">
      <c r="A241" s="592"/>
      <c r="B241" s="559" t="s">
        <v>73</v>
      </c>
      <c r="C241" s="444"/>
      <c r="D241" s="729"/>
      <c r="E241" s="466">
        <f>SUM(E237:E240)</f>
        <v>0</v>
      </c>
      <c r="F241" s="730">
        <f>SUM(F237:F240)</f>
        <v>0</v>
      </c>
      <c r="G241" s="730"/>
      <c r="H241" s="466">
        <f>SUM(H237:H240)</f>
        <v>0</v>
      </c>
      <c r="I241" s="730"/>
      <c r="J241" s="731">
        <f>SUM(J237:J240)</f>
        <v>0</v>
      </c>
      <c r="K241" s="354"/>
      <c r="L241" s="354"/>
      <c r="M241" s="1054"/>
      <c r="N241" s="729"/>
      <c r="O241" s="466">
        <f>SUM(O237:O240)</f>
        <v>0</v>
      </c>
      <c r="P241" s="730">
        <f>SUM(P237:P240)</f>
        <v>0</v>
      </c>
      <c r="Q241" s="730"/>
      <c r="R241" s="466">
        <f>SUM(R237:R240)</f>
        <v>0</v>
      </c>
      <c r="S241" s="730"/>
      <c r="T241" s="731">
        <f>SUM(T237:T240)</f>
        <v>0</v>
      </c>
      <c r="U241" s="354"/>
      <c r="V241" s="595"/>
      <c r="W241" s="1054"/>
      <c r="X241" s="729"/>
      <c r="Y241" s="466">
        <f>SUM(Y237:Y240)</f>
        <v>0</v>
      </c>
      <c r="Z241" s="730">
        <f>SUM(Z237:Z240)</f>
        <v>0</v>
      </c>
      <c r="AA241" s="730"/>
      <c r="AB241" s="466">
        <f>SUM(AB237:AB240)</f>
        <v>0</v>
      </c>
      <c r="AC241" s="730"/>
      <c r="AD241" s="731">
        <f>SUM(AD237:AD240)</f>
        <v>0</v>
      </c>
      <c r="AE241" s="354"/>
      <c r="AF241" s="595"/>
      <c r="AG241" s="1054"/>
      <c r="AH241" s="729"/>
      <c r="AI241" s="466">
        <f>SUM(AI237:AI240)</f>
        <v>0</v>
      </c>
      <c r="AJ241" s="730">
        <f>SUM(AJ237:AJ240)</f>
        <v>0</v>
      </c>
      <c r="AK241" s="730"/>
      <c r="AL241" s="466">
        <f>SUM(AL237:AL240)</f>
        <v>0</v>
      </c>
      <c r="AM241" s="730"/>
      <c r="AN241" s="731">
        <f>SUM(AN237:AN240)</f>
        <v>0</v>
      </c>
      <c r="AO241" s="354"/>
      <c r="AP241" s="595"/>
      <c r="AQ241" s="1054"/>
      <c r="AR241" s="729"/>
      <c r="AS241" s="466">
        <f>SUM(AS237:AS240)</f>
        <v>0</v>
      </c>
      <c r="AT241" s="730">
        <f>SUM(AT237:AT240)</f>
        <v>0</v>
      </c>
      <c r="AU241" s="730"/>
      <c r="AV241" s="466">
        <f>SUM(AV237:AV240)</f>
        <v>0</v>
      </c>
      <c r="AW241" s="730"/>
      <c r="AX241" s="731">
        <f>SUM(AX237:AX240)</f>
        <v>0</v>
      </c>
      <c r="AY241" s="354"/>
      <c r="AZ241" s="595"/>
      <c r="BA241" s="1054"/>
      <c r="BB241" s="729"/>
      <c r="BC241" s="466">
        <f>SUM(BC237:BC240)</f>
        <v>0</v>
      </c>
      <c r="BD241" s="730">
        <f>SUM(BD237:BD240)</f>
        <v>0</v>
      </c>
      <c r="BE241" s="730"/>
      <c r="BF241" s="466">
        <f>SUM(BF237:BF240)</f>
        <v>0</v>
      </c>
      <c r="BG241" s="730"/>
      <c r="BH241" s="731">
        <f>SUM(BH237:BH240)</f>
        <v>0</v>
      </c>
      <c r="BI241" s="354"/>
      <c r="BJ241" s="595"/>
      <c r="BK241" s="1054"/>
      <c r="BL241" s="729"/>
      <c r="BM241" s="466">
        <f>SUM(BM237:BM240)</f>
        <v>0</v>
      </c>
      <c r="BN241" s="730">
        <f>SUM(BN237:BN240)</f>
        <v>0</v>
      </c>
      <c r="BO241" s="730"/>
      <c r="BP241" s="466">
        <f>SUM(BP237:BP240)</f>
        <v>0</v>
      </c>
      <c r="BQ241" s="730"/>
      <c r="BR241" s="731">
        <f>SUM(BR237:BR240)</f>
        <v>0</v>
      </c>
      <c r="BS241" s="354"/>
      <c r="BT241" s="595"/>
      <c r="BU241" s="1054"/>
      <c r="BV241" s="729"/>
      <c r="BW241" s="466">
        <f>SUM(BW237:BW240)</f>
        <v>0</v>
      </c>
      <c r="BX241" s="730">
        <f>SUM(BX237:BX240)</f>
        <v>0</v>
      </c>
      <c r="BY241" s="730"/>
      <c r="BZ241" s="466">
        <f>SUM(BZ237:BZ240)</f>
        <v>0</v>
      </c>
      <c r="CA241" s="730"/>
      <c r="CB241" s="731">
        <f>SUM(CB237:CB240)</f>
        <v>0</v>
      </c>
      <c r="CC241" s="354"/>
      <c r="CD241" s="595"/>
    </row>
    <row r="242" spans="1:82" ht="21" customHeight="1" x14ac:dyDescent="0.3">
      <c r="A242" s="450"/>
      <c r="B242" s="865" t="s">
        <v>65</v>
      </c>
      <c r="C242" s="558"/>
      <c r="D242" s="726"/>
      <c r="E242" s="466">
        <f>SUM(E225)</f>
        <v>0</v>
      </c>
      <c r="F242" s="466">
        <f>SUM(F225)</f>
        <v>0</v>
      </c>
      <c r="G242" s="466"/>
      <c r="H242" s="549">
        <f>SUM(H225)</f>
        <v>0</v>
      </c>
      <c r="I242" s="466"/>
      <c r="J242" s="453">
        <f>SUM(J225)</f>
        <v>0</v>
      </c>
      <c r="K242" s="354"/>
      <c r="L242" s="354"/>
      <c r="M242" s="1054"/>
      <c r="N242" s="726"/>
      <c r="O242" s="466">
        <f>SUM(O225)</f>
        <v>0</v>
      </c>
      <c r="P242" s="466">
        <f>SUM(P225)</f>
        <v>0</v>
      </c>
      <c r="Q242" s="466"/>
      <c r="R242" s="549">
        <f>SUM(R225)</f>
        <v>0</v>
      </c>
      <c r="S242" s="466"/>
      <c r="T242" s="453">
        <f>SUM(T225)</f>
        <v>0</v>
      </c>
      <c r="U242" s="354"/>
      <c r="V242" s="595"/>
      <c r="W242" s="1054"/>
      <c r="X242" s="726"/>
      <c r="Y242" s="466">
        <f>SUM(Y225)</f>
        <v>0</v>
      </c>
      <c r="Z242" s="466">
        <f>SUM(Z225)</f>
        <v>0</v>
      </c>
      <c r="AA242" s="466"/>
      <c r="AB242" s="549">
        <f>SUM(AB225)</f>
        <v>0</v>
      </c>
      <c r="AC242" s="466"/>
      <c r="AD242" s="453">
        <f>SUM(AD225)</f>
        <v>0</v>
      </c>
      <c r="AE242" s="354"/>
      <c r="AF242" s="595"/>
      <c r="AG242" s="1054"/>
      <c r="AH242" s="726"/>
      <c r="AI242" s="466">
        <f>SUM(AI225)</f>
        <v>0</v>
      </c>
      <c r="AJ242" s="466">
        <f>SUM(AJ225)</f>
        <v>0</v>
      </c>
      <c r="AK242" s="466"/>
      <c r="AL242" s="549">
        <f>SUM(AL225)</f>
        <v>0</v>
      </c>
      <c r="AM242" s="466"/>
      <c r="AN242" s="453">
        <f>SUM(AN225)</f>
        <v>0</v>
      </c>
      <c r="AO242" s="354"/>
      <c r="AP242" s="595"/>
      <c r="AQ242" s="1054"/>
      <c r="AR242" s="726"/>
      <c r="AS242" s="466">
        <f>SUM(AS225)</f>
        <v>0</v>
      </c>
      <c r="AT242" s="466">
        <f>SUM(AT225)</f>
        <v>0</v>
      </c>
      <c r="AU242" s="466"/>
      <c r="AV242" s="549">
        <f>SUM(AV225)</f>
        <v>0</v>
      </c>
      <c r="AW242" s="466"/>
      <c r="AX242" s="453">
        <f>SUM(AX225)</f>
        <v>0</v>
      </c>
      <c r="AY242" s="354"/>
      <c r="AZ242" s="595"/>
      <c r="BA242" s="1054"/>
      <c r="BB242" s="726"/>
      <c r="BC242" s="466">
        <f>SUM(BC225)</f>
        <v>0</v>
      </c>
      <c r="BD242" s="466">
        <f>SUM(BD225)</f>
        <v>0</v>
      </c>
      <c r="BE242" s="466"/>
      <c r="BF242" s="549">
        <f>SUM(BF225)</f>
        <v>0</v>
      </c>
      <c r="BG242" s="466"/>
      <c r="BH242" s="453">
        <f>SUM(BH225)</f>
        <v>0</v>
      </c>
      <c r="BI242" s="354"/>
      <c r="BJ242" s="595"/>
      <c r="BK242" s="1054"/>
      <c r="BL242" s="726"/>
      <c r="BM242" s="466">
        <f>SUM(BM225)</f>
        <v>0</v>
      </c>
      <c r="BN242" s="466">
        <f>SUM(BN225)</f>
        <v>0</v>
      </c>
      <c r="BO242" s="466"/>
      <c r="BP242" s="549">
        <f>SUM(BP225)</f>
        <v>0</v>
      </c>
      <c r="BQ242" s="466"/>
      <c r="BR242" s="453">
        <f>SUM(BR225)</f>
        <v>0</v>
      </c>
      <c r="BS242" s="354"/>
      <c r="BT242" s="595"/>
      <c r="BU242" s="1054"/>
      <c r="BV242" s="726"/>
      <c r="BW242" s="466">
        <f>SUM(BW225)</f>
        <v>0</v>
      </c>
      <c r="BX242" s="466">
        <f>SUM(BX225)</f>
        <v>0</v>
      </c>
      <c r="BY242" s="466"/>
      <c r="BZ242" s="549">
        <f>SUM(BZ225)</f>
        <v>0</v>
      </c>
      <c r="CA242" s="466"/>
      <c r="CB242" s="453">
        <f>SUM(CB225)</f>
        <v>0</v>
      </c>
      <c r="CC242" s="354"/>
      <c r="CD242" s="595"/>
    </row>
    <row r="243" spans="1:82" s="732" customFormat="1" ht="21" customHeight="1" x14ac:dyDescent="0.4">
      <c r="A243" s="700"/>
      <c r="B243" s="866" t="s">
        <v>67</v>
      </c>
      <c r="C243" s="748"/>
      <c r="D243" s="560"/>
      <c r="E243" s="466">
        <f>SUM(E233)</f>
        <v>0</v>
      </c>
      <c r="F243" s="466">
        <f>SUM(F233)</f>
        <v>0</v>
      </c>
      <c r="G243" s="466"/>
      <c r="H243" s="549">
        <f>SUM(H233)</f>
        <v>0</v>
      </c>
      <c r="I243" s="466"/>
      <c r="J243" s="453">
        <f>SUM(J233)</f>
        <v>0</v>
      </c>
      <c r="K243" s="354"/>
      <c r="L243" s="354"/>
      <c r="M243" s="1054"/>
      <c r="N243" s="560"/>
      <c r="O243" s="466">
        <f>SUM(O233)</f>
        <v>0</v>
      </c>
      <c r="P243" s="466">
        <f>SUM(P233)</f>
        <v>0</v>
      </c>
      <c r="Q243" s="466"/>
      <c r="R243" s="549">
        <f>SUM(R233)</f>
        <v>0</v>
      </c>
      <c r="S243" s="466"/>
      <c r="T243" s="453">
        <f>SUM(T233)</f>
        <v>0</v>
      </c>
      <c r="U243" s="354"/>
      <c r="V243" s="595"/>
      <c r="W243" s="1054"/>
      <c r="X243" s="560"/>
      <c r="Y243" s="466">
        <f>SUM(Y233)</f>
        <v>0</v>
      </c>
      <c r="Z243" s="466">
        <f>SUM(Z233)</f>
        <v>0</v>
      </c>
      <c r="AA243" s="466"/>
      <c r="AB243" s="549">
        <f>SUM(AB233)</f>
        <v>0</v>
      </c>
      <c r="AC243" s="466"/>
      <c r="AD243" s="453">
        <f>SUM(AD233)</f>
        <v>0</v>
      </c>
      <c r="AE243" s="354"/>
      <c r="AF243" s="595"/>
      <c r="AG243" s="1054"/>
      <c r="AH243" s="560"/>
      <c r="AI243" s="466">
        <f>SUM(AI233)</f>
        <v>0</v>
      </c>
      <c r="AJ243" s="466">
        <f>SUM(AJ233)</f>
        <v>0</v>
      </c>
      <c r="AK243" s="466"/>
      <c r="AL243" s="549">
        <f>SUM(AL233)</f>
        <v>0</v>
      </c>
      <c r="AM243" s="466"/>
      <c r="AN243" s="453">
        <f>SUM(AN233)</f>
        <v>0</v>
      </c>
      <c r="AO243" s="354"/>
      <c r="AP243" s="595"/>
      <c r="AQ243" s="1054"/>
      <c r="AR243" s="560"/>
      <c r="AS243" s="466">
        <f>SUM(AS233)</f>
        <v>0</v>
      </c>
      <c r="AT243" s="466">
        <f>SUM(AT233)</f>
        <v>0</v>
      </c>
      <c r="AU243" s="466"/>
      <c r="AV243" s="549">
        <f>SUM(AV233)</f>
        <v>0</v>
      </c>
      <c r="AW243" s="466"/>
      <c r="AX243" s="453">
        <f>SUM(AX233)</f>
        <v>0</v>
      </c>
      <c r="AY243" s="354"/>
      <c r="AZ243" s="595"/>
      <c r="BA243" s="1054"/>
      <c r="BB243" s="560"/>
      <c r="BC243" s="466">
        <f>SUM(BC233)</f>
        <v>0</v>
      </c>
      <c r="BD243" s="466">
        <f>SUM(BD233)</f>
        <v>0</v>
      </c>
      <c r="BE243" s="466"/>
      <c r="BF243" s="549">
        <f>SUM(BF233)</f>
        <v>0</v>
      </c>
      <c r="BG243" s="466"/>
      <c r="BH243" s="453">
        <f>SUM(BH233)</f>
        <v>0</v>
      </c>
      <c r="BI243" s="354"/>
      <c r="BJ243" s="595"/>
      <c r="BK243" s="1054"/>
      <c r="BL243" s="560"/>
      <c r="BM243" s="466">
        <f>SUM(BM233)</f>
        <v>0</v>
      </c>
      <c r="BN243" s="466">
        <f>SUM(BN233)</f>
        <v>0</v>
      </c>
      <c r="BO243" s="466"/>
      <c r="BP243" s="549">
        <f>SUM(BP233)</f>
        <v>0</v>
      </c>
      <c r="BQ243" s="466"/>
      <c r="BR243" s="453">
        <f>SUM(BR233)</f>
        <v>0</v>
      </c>
      <c r="BS243" s="354"/>
      <c r="BT243" s="595"/>
      <c r="BU243" s="1054"/>
      <c r="BV243" s="560"/>
      <c r="BW243" s="466">
        <f>SUM(BW233)</f>
        <v>0</v>
      </c>
      <c r="BX243" s="466">
        <f>SUM(BX233)</f>
        <v>0</v>
      </c>
      <c r="BY243" s="466"/>
      <c r="BZ243" s="549">
        <f>SUM(BZ233)</f>
        <v>0</v>
      </c>
      <c r="CA243" s="466"/>
      <c r="CB243" s="453">
        <f>SUM(CB233)</f>
        <v>0</v>
      </c>
      <c r="CC243" s="354"/>
      <c r="CD243" s="595"/>
    </row>
    <row r="244" spans="1:82" ht="21.75" thickBot="1" x14ac:dyDescent="0.4">
      <c r="A244" s="733"/>
      <c r="B244" s="819" t="s">
        <v>74</v>
      </c>
      <c r="C244" s="820"/>
      <c r="D244" s="817"/>
      <c r="E244" s="735">
        <f>SUM(E242:E243)</f>
        <v>0</v>
      </c>
      <c r="F244" s="730">
        <f>SUM(F242:F243)</f>
        <v>0</v>
      </c>
      <c r="G244" s="730"/>
      <c r="H244" s="736">
        <f>SUM(H242:H243)</f>
        <v>0</v>
      </c>
      <c r="I244" s="730"/>
      <c r="J244" s="731">
        <f>SUM(J242:J243)</f>
        <v>0</v>
      </c>
      <c r="K244" s="354"/>
      <c r="L244" s="354"/>
      <c r="M244" s="1054"/>
      <c r="N244" s="734"/>
      <c r="O244" s="735">
        <f>SUM(O242:O243)</f>
        <v>0</v>
      </c>
      <c r="P244" s="730">
        <f>SUM(P242:P243)</f>
        <v>0</v>
      </c>
      <c r="Q244" s="730"/>
      <c r="R244" s="736">
        <f>SUM(R242:R243)</f>
        <v>0</v>
      </c>
      <c r="S244" s="730"/>
      <c r="T244" s="731">
        <f>SUM(T242:T243)</f>
        <v>0</v>
      </c>
      <c r="U244" s="354"/>
      <c r="V244" s="595"/>
      <c r="W244" s="1054"/>
      <c r="X244" s="734"/>
      <c r="Y244" s="735">
        <f>SUM(Y242:Y243)</f>
        <v>0</v>
      </c>
      <c r="Z244" s="730">
        <f>SUM(Z242:Z243)</f>
        <v>0</v>
      </c>
      <c r="AA244" s="730"/>
      <c r="AB244" s="736">
        <f>SUM(AB242:AB243)</f>
        <v>0</v>
      </c>
      <c r="AC244" s="730"/>
      <c r="AD244" s="731">
        <f>SUM(AD242:AD243)</f>
        <v>0</v>
      </c>
      <c r="AE244" s="354"/>
      <c r="AF244" s="595"/>
      <c r="AG244" s="1054"/>
      <c r="AH244" s="734"/>
      <c r="AI244" s="735">
        <f>SUM(AI242:AI243)</f>
        <v>0</v>
      </c>
      <c r="AJ244" s="730">
        <f>SUM(AJ242:AJ243)</f>
        <v>0</v>
      </c>
      <c r="AK244" s="730"/>
      <c r="AL244" s="736">
        <f>SUM(AL242:AL243)</f>
        <v>0</v>
      </c>
      <c r="AM244" s="730"/>
      <c r="AN244" s="731">
        <f>SUM(AN242:AN243)</f>
        <v>0</v>
      </c>
      <c r="AO244" s="354"/>
      <c r="AP244" s="595"/>
      <c r="AQ244" s="1054"/>
      <c r="AR244" s="734"/>
      <c r="AS244" s="735">
        <f>SUM(AS242:AS243)</f>
        <v>0</v>
      </c>
      <c r="AT244" s="730">
        <f>SUM(AT242:AT243)</f>
        <v>0</v>
      </c>
      <c r="AU244" s="730"/>
      <c r="AV244" s="736">
        <f>SUM(AV242:AV243)</f>
        <v>0</v>
      </c>
      <c r="AW244" s="730"/>
      <c r="AX244" s="731">
        <f>SUM(AX242:AX243)</f>
        <v>0</v>
      </c>
      <c r="AY244" s="354"/>
      <c r="AZ244" s="595"/>
      <c r="BA244" s="1054"/>
      <c r="BB244" s="734"/>
      <c r="BC244" s="735">
        <f>SUM(BC242:BC243)</f>
        <v>0</v>
      </c>
      <c r="BD244" s="730">
        <f>SUM(BD242:BD243)</f>
        <v>0</v>
      </c>
      <c r="BE244" s="730"/>
      <c r="BF244" s="736">
        <f>SUM(BF242:BF243)</f>
        <v>0</v>
      </c>
      <c r="BG244" s="730"/>
      <c r="BH244" s="731">
        <f>SUM(BH242:BH243)</f>
        <v>0</v>
      </c>
      <c r="BI244" s="354"/>
      <c r="BJ244" s="595"/>
      <c r="BK244" s="1054"/>
      <c r="BL244" s="734"/>
      <c r="BM244" s="735">
        <f>SUM(BM242:BM243)</f>
        <v>0</v>
      </c>
      <c r="BN244" s="730">
        <f>SUM(BN242:BN243)</f>
        <v>0</v>
      </c>
      <c r="BO244" s="730"/>
      <c r="BP244" s="736">
        <f>SUM(BP242:BP243)</f>
        <v>0</v>
      </c>
      <c r="BQ244" s="730"/>
      <c r="BR244" s="731">
        <f>SUM(BR242:BR243)</f>
        <v>0</v>
      </c>
      <c r="BS244" s="354"/>
      <c r="BT244" s="595"/>
      <c r="BU244" s="1054"/>
      <c r="BV244" s="734"/>
      <c r="BW244" s="735">
        <f>SUM(BW242:BW243)</f>
        <v>0</v>
      </c>
      <c r="BX244" s="730">
        <f>SUM(BX242:BX243)</f>
        <v>0</v>
      </c>
      <c r="BY244" s="730"/>
      <c r="BZ244" s="736">
        <f>SUM(BZ242:BZ243)</f>
        <v>0</v>
      </c>
      <c r="CA244" s="730"/>
      <c r="CB244" s="731">
        <f>SUM(CB242:CB243)</f>
        <v>0</v>
      </c>
      <c r="CC244" s="354"/>
      <c r="CD244" s="595"/>
    </row>
    <row r="245" spans="1:82" ht="23.25" thickBot="1" x14ac:dyDescent="0.35">
      <c r="A245" s="894"/>
      <c r="B245" s="895" t="s">
        <v>75</v>
      </c>
      <c r="C245" s="818"/>
      <c r="D245" s="729"/>
      <c r="E245" s="893">
        <f>SUM(E244,E241)</f>
        <v>0</v>
      </c>
      <c r="F245" s="893">
        <f>SUM(F244,F241)</f>
        <v>0</v>
      </c>
      <c r="G245" s="893"/>
      <c r="H245" s="893">
        <f>SUM(H244,H241)</f>
        <v>0</v>
      </c>
      <c r="I245" s="893"/>
      <c r="J245" s="893">
        <f>SUM(J244,J241)</f>
        <v>0</v>
      </c>
      <c r="K245" s="738"/>
      <c r="L245" s="738"/>
      <c r="M245" s="1054"/>
      <c r="N245" s="718"/>
      <c r="O245" s="737">
        <f>SUM(O244,O241)</f>
        <v>0</v>
      </c>
      <c r="P245" s="737">
        <f>SUM(P244,P241)</f>
        <v>0</v>
      </c>
      <c r="Q245" s="737"/>
      <c r="R245" s="737">
        <f>SUM(R244,R241)</f>
        <v>0</v>
      </c>
      <c r="S245" s="737"/>
      <c r="T245" s="737">
        <f>SUM(T244,T241)</f>
        <v>0</v>
      </c>
      <c r="U245" s="738"/>
      <c r="V245" s="595"/>
      <c r="W245" s="1054"/>
      <c r="X245" s="718"/>
      <c r="Y245" s="737">
        <f>SUM(Y244,Y241)</f>
        <v>0</v>
      </c>
      <c r="Z245" s="737">
        <f>SUM(Z244,Z241)</f>
        <v>0</v>
      </c>
      <c r="AA245" s="737"/>
      <c r="AB245" s="737">
        <f>SUM(AB244,AB241)</f>
        <v>0</v>
      </c>
      <c r="AC245" s="737"/>
      <c r="AD245" s="737">
        <f>SUM(AD244,AD241)</f>
        <v>0</v>
      </c>
      <c r="AE245" s="738"/>
      <c r="AF245" s="595"/>
      <c r="AG245" s="1054"/>
      <c r="AH245" s="718"/>
      <c r="AI245" s="737">
        <f>SUM(AI244,AI241)</f>
        <v>0</v>
      </c>
      <c r="AJ245" s="737">
        <f>SUM(AJ244,AJ241)</f>
        <v>0</v>
      </c>
      <c r="AK245" s="737"/>
      <c r="AL245" s="737">
        <f>SUM(AL244,AL241)</f>
        <v>0</v>
      </c>
      <c r="AM245" s="737"/>
      <c r="AN245" s="737">
        <f>SUM(AN244,AN241)</f>
        <v>0</v>
      </c>
      <c r="AO245" s="738"/>
      <c r="AP245" s="595"/>
      <c r="AQ245" s="1054"/>
      <c r="AR245" s="718"/>
      <c r="AS245" s="737">
        <f>SUM(AS244,AS241)</f>
        <v>0</v>
      </c>
      <c r="AT245" s="737">
        <f>SUM(AT244,AT241)</f>
        <v>0</v>
      </c>
      <c r="AU245" s="737"/>
      <c r="AV245" s="737">
        <f>SUM(AV244,AV241)</f>
        <v>0</v>
      </c>
      <c r="AW245" s="737"/>
      <c r="AX245" s="737">
        <f>SUM(AX244,AX241)</f>
        <v>0</v>
      </c>
      <c r="AY245" s="738"/>
      <c r="AZ245" s="595"/>
      <c r="BA245" s="1054"/>
      <c r="BB245" s="718"/>
      <c r="BC245" s="737">
        <f>SUM(BC244,BC241)</f>
        <v>0</v>
      </c>
      <c r="BD245" s="737">
        <f>SUM(BD244,BD241)</f>
        <v>0</v>
      </c>
      <c r="BE245" s="737"/>
      <c r="BF245" s="737">
        <f>SUM(BF244,BF241)</f>
        <v>0</v>
      </c>
      <c r="BG245" s="737"/>
      <c r="BH245" s="737">
        <f>SUM(BH244,BH241)</f>
        <v>0</v>
      </c>
      <c r="BI245" s="738"/>
      <c r="BJ245" s="595"/>
      <c r="BK245" s="1054"/>
      <c r="BL245" s="718"/>
      <c r="BM245" s="737">
        <f>SUM(BM244,BM241)</f>
        <v>0</v>
      </c>
      <c r="BN245" s="737">
        <f>SUM(BN244,BN241)</f>
        <v>0</v>
      </c>
      <c r="BO245" s="737"/>
      <c r="BP245" s="737">
        <f>SUM(BP244,BP241)</f>
        <v>0</v>
      </c>
      <c r="BQ245" s="737"/>
      <c r="BR245" s="737">
        <f>SUM(BR244,BR241)</f>
        <v>0</v>
      </c>
      <c r="BS245" s="738"/>
      <c r="BT245" s="595"/>
      <c r="BU245" s="1054"/>
      <c r="BV245" s="718"/>
      <c r="BW245" s="737">
        <f>SUM(BW244,BW241)</f>
        <v>0</v>
      </c>
      <c r="BX245" s="737">
        <f>SUM(BX244,BX241)</f>
        <v>0</v>
      </c>
      <c r="BY245" s="737"/>
      <c r="BZ245" s="737">
        <f>SUM(BZ244,BZ241)</f>
        <v>0</v>
      </c>
      <c r="CA245" s="737"/>
      <c r="CB245" s="737">
        <f>SUM(CB244,CB241)</f>
        <v>0</v>
      </c>
      <c r="CC245" s="738"/>
      <c r="CD245" s="595"/>
    </row>
    <row r="246" spans="1:82" ht="0.95" customHeight="1" x14ac:dyDescent="0.3">
      <c r="A246" s="739"/>
      <c r="B246" s="486"/>
      <c r="C246" s="740"/>
      <c r="D246" s="741"/>
      <c r="E246" s="742"/>
      <c r="F246" s="742"/>
      <c r="G246" s="742"/>
      <c r="H246" s="742"/>
      <c r="I246" s="742"/>
      <c r="J246" s="742"/>
      <c r="K246" s="444"/>
      <c r="L246" s="444"/>
      <c r="M246" s="743"/>
      <c r="N246" s="741"/>
      <c r="O246" s="744"/>
      <c r="P246" s="744"/>
      <c r="Q246" s="744"/>
      <c r="R246" s="745"/>
      <c r="S246" s="744"/>
      <c r="T246" s="746"/>
      <c r="U246" s="444"/>
      <c r="V246" s="595"/>
      <c r="W246" s="743"/>
      <c r="X246" s="741"/>
      <c r="Y246" s="744"/>
      <c r="Z246" s="744"/>
      <c r="AA246" s="744"/>
      <c r="AB246" s="745"/>
      <c r="AC246" s="744"/>
      <c r="AD246" s="746"/>
      <c r="AE246" s="444"/>
      <c r="AF246" s="595"/>
      <c r="AG246" s="743"/>
      <c r="AH246" s="741"/>
      <c r="AI246" s="744"/>
      <c r="AJ246" s="744"/>
      <c r="AK246" s="744"/>
      <c r="AL246" s="745"/>
      <c r="AM246" s="744"/>
      <c r="AN246" s="746"/>
      <c r="AO246" s="444"/>
      <c r="AP246" s="595"/>
      <c r="AQ246" s="743"/>
      <c r="AR246" s="741"/>
      <c r="AS246" s="744"/>
      <c r="AT246" s="744"/>
      <c r="AU246" s="744"/>
      <c r="AV246" s="745"/>
      <c r="AW246" s="744"/>
      <c r="AX246" s="746"/>
      <c r="AY246" s="444"/>
      <c r="AZ246" s="595"/>
      <c r="BA246" s="743"/>
      <c r="BB246" s="741"/>
      <c r="BC246" s="744"/>
      <c r="BD246" s="744"/>
      <c r="BE246" s="744"/>
      <c r="BF246" s="745"/>
      <c r="BG246" s="744"/>
      <c r="BH246" s="746"/>
      <c r="BI246" s="444"/>
      <c r="BJ246" s="595"/>
      <c r="BK246" s="743"/>
      <c r="BL246" s="741"/>
      <c r="BM246" s="744"/>
      <c r="BN246" s="744"/>
      <c r="BO246" s="744"/>
      <c r="BP246" s="745"/>
      <c r="BQ246" s="744"/>
      <c r="BR246" s="746"/>
      <c r="BS246" s="444"/>
      <c r="BT246" s="595"/>
      <c r="BU246" s="743"/>
      <c r="BV246" s="741"/>
      <c r="BW246" s="744"/>
      <c r="BX246" s="744"/>
      <c r="BY246" s="744"/>
      <c r="BZ246" s="745"/>
      <c r="CA246" s="744"/>
      <c r="CB246" s="746"/>
      <c r="CC246" s="444"/>
      <c r="CD246" s="595"/>
    </row>
    <row r="247" spans="1:82" ht="18" customHeight="1" x14ac:dyDescent="0.3">
      <c r="A247" s="896"/>
      <c r="B247" s="747"/>
      <c r="C247" s="748"/>
      <c r="D247" s="749"/>
      <c r="E247" s="750"/>
      <c r="F247" s="750"/>
      <c r="G247" s="750"/>
      <c r="H247" s="750"/>
      <c r="I247" s="750"/>
      <c r="J247" s="751"/>
      <c r="K247" s="444"/>
      <c r="L247" s="444"/>
      <c r="M247" s="752" t="s">
        <v>76</v>
      </c>
      <c r="N247" s="753"/>
      <c r="O247" s="754">
        <f>E237+O237</f>
        <v>0</v>
      </c>
      <c r="P247" s="754">
        <f t="shared" ref="P247:T255" si="15">F237+P237</f>
        <v>0</v>
      </c>
      <c r="Q247" s="754">
        <f t="shared" si="15"/>
        <v>0</v>
      </c>
      <c r="R247" s="754">
        <f t="shared" si="15"/>
        <v>0</v>
      </c>
      <c r="S247" s="754">
        <f t="shared" si="15"/>
        <v>0</v>
      </c>
      <c r="T247" s="754">
        <f t="shared" si="15"/>
        <v>0</v>
      </c>
      <c r="U247" s="444"/>
      <c r="V247" s="595"/>
      <c r="W247" s="752" t="s">
        <v>76</v>
      </c>
      <c r="X247" s="753"/>
      <c r="Y247" s="754">
        <f>O237+Y237</f>
        <v>0</v>
      </c>
      <c r="Z247" s="754">
        <f t="shared" ref="Z247:Z255" si="16">P237+Z237</f>
        <v>0</v>
      </c>
      <c r="AA247" s="754">
        <f t="shared" ref="AA247:AA255" si="17">Q237+AA237</f>
        <v>0</v>
      </c>
      <c r="AB247" s="754">
        <f t="shared" ref="AB247:AB255" si="18">R237+AB237</f>
        <v>0</v>
      </c>
      <c r="AC247" s="754">
        <f t="shared" ref="AC247:AC255" si="19">S237+AC237</f>
        <v>0</v>
      </c>
      <c r="AD247" s="754">
        <f t="shared" ref="AD247:AD255" si="20">T237+AD237</f>
        <v>0</v>
      </c>
      <c r="AE247" s="444"/>
      <c r="AF247" s="595"/>
      <c r="AG247" s="752" t="s">
        <v>76</v>
      </c>
      <c r="AH247" s="753"/>
      <c r="AI247" s="754">
        <f>Y237+AI237</f>
        <v>0</v>
      </c>
      <c r="AJ247" s="754">
        <f t="shared" ref="AJ247:AJ255" si="21">Z237+AJ237</f>
        <v>0</v>
      </c>
      <c r="AK247" s="754">
        <f t="shared" ref="AK247:AK255" si="22">AA237+AK237</f>
        <v>0</v>
      </c>
      <c r="AL247" s="754">
        <f t="shared" ref="AL247:AL255" si="23">AB237+AL237</f>
        <v>0</v>
      </c>
      <c r="AM247" s="754">
        <f t="shared" ref="AM247:AM255" si="24">AC237+AM237</f>
        <v>0</v>
      </c>
      <c r="AN247" s="754">
        <f t="shared" ref="AN247:AN255" si="25">AD237+AN237</f>
        <v>0</v>
      </c>
      <c r="AO247" s="444"/>
      <c r="AP247" s="595"/>
      <c r="AQ247" s="752" t="s">
        <v>76</v>
      </c>
      <c r="AR247" s="753"/>
      <c r="AS247" s="754">
        <f>AI237+AS237</f>
        <v>0</v>
      </c>
      <c r="AT247" s="754">
        <f t="shared" ref="AT247:AT255" si="26">AJ237+AT237</f>
        <v>0</v>
      </c>
      <c r="AU247" s="754">
        <f t="shared" ref="AU247:AU255" si="27">AK237+AU237</f>
        <v>0</v>
      </c>
      <c r="AV247" s="754">
        <f t="shared" ref="AV247:AV255" si="28">AL237+AV237</f>
        <v>0</v>
      </c>
      <c r="AW247" s="754">
        <f t="shared" ref="AW247:AW255" si="29">AM237+AW237</f>
        <v>0</v>
      </c>
      <c r="AX247" s="754">
        <f t="shared" ref="AX247:AX255" si="30">AN237+AX237</f>
        <v>0</v>
      </c>
      <c r="AY247" s="444"/>
      <c r="AZ247" s="595"/>
      <c r="BA247" s="752" t="s">
        <v>76</v>
      </c>
      <c r="BB247" s="753"/>
      <c r="BC247" s="754">
        <f>AS237+BC237</f>
        <v>0</v>
      </c>
      <c r="BD247" s="754">
        <f t="shared" ref="BD247:BD255" si="31">AT237+BD237</f>
        <v>0</v>
      </c>
      <c r="BE247" s="754">
        <f t="shared" ref="BE247:BE255" si="32">AU237+BE237</f>
        <v>0</v>
      </c>
      <c r="BF247" s="754">
        <f t="shared" ref="BF247:BF255" si="33">AV237+BF237</f>
        <v>0</v>
      </c>
      <c r="BG247" s="754">
        <f t="shared" ref="BG247:BG255" si="34">AW237+BG237</f>
        <v>0</v>
      </c>
      <c r="BH247" s="754">
        <f t="shared" ref="BH247:BH255" si="35">AX237+BH237</f>
        <v>0</v>
      </c>
      <c r="BI247" s="444"/>
      <c r="BJ247" s="595"/>
      <c r="BK247" s="752" t="s">
        <v>76</v>
      </c>
      <c r="BL247" s="753"/>
      <c r="BM247" s="754">
        <f>BC237+BM237</f>
        <v>0</v>
      </c>
      <c r="BN247" s="754">
        <f t="shared" ref="BN247:BN255" si="36">BD237+BN237</f>
        <v>0</v>
      </c>
      <c r="BO247" s="754">
        <f t="shared" ref="BO247:BO255" si="37">BE237+BO237</f>
        <v>0</v>
      </c>
      <c r="BP247" s="754">
        <f t="shared" ref="BP247:BP255" si="38">BF237+BP237</f>
        <v>0</v>
      </c>
      <c r="BQ247" s="754">
        <f t="shared" ref="BQ247:BQ255" si="39">BG237+BQ237</f>
        <v>0</v>
      </c>
      <c r="BR247" s="754">
        <f t="shared" ref="BR247:BR255" si="40">BH237+BR237</f>
        <v>0</v>
      </c>
      <c r="BS247" s="444"/>
      <c r="BT247" s="595"/>
      <c r="BU247" s="752" t="s">
        <v>76</v>
      </c>
      <c r="BV247" s="753"/>
      <c r="BW247" s="754">
        <f>BM237+BW237</f>
        <v>0</v>
      </c>
      <c r="BX247" s="754">
        <f t="shared" ref="BX247:BX255" si="41">BN237+BX237</f>
        <v>0</v>
      </c>
      <c r="BY247" s="754">
        <f t="shared" ref="BY247:BY255" si="42">BO237+BY237</f>
        <v>0</v>
      </c>
      <c r="BZ247" s="754">
        <f t="shared" ref="BZ247:BZ255" si="43">BP237+BZ237</f>
        <v>0</v>
      </c>
      <c r="CA247" s="754">
        <f t="shared" ref="CA247:CA255" si="44">BQ237+CA237</f>
        <v>0</v>
      </c>
      <c r="CB247" s="754">
        <f t="shared" ref="CB247:CB255" si="45">BR237+CB237</f>
        <v>0</v>
      </c>
      <c r="CC247" s="444"/>
      <c r="CD247" s="595"/>
    </row>
    <row r="248" spans="1:82" ht="18" customHeight="1" x14ac:dyDescent="0.3">
      <c r="A248" s="409"/>
      <c r="B248" s="450"/>
      <c r="C248" s="726"/>
      <c r="D248" s="753"/>
      <c r="E248" s="378"/>
      <c r="F248" s="378"/>
      <c r="G248" s="378"/>
      <c r="H248" s="378"/>
      <c r="I248" s="378"/>
      <c r="J248" s="756"/>
      <c r="K248" s="444"/>
      <c r="L248" s="444"/>
      <c r="M248" s="752" t="s">
        <v>77</v>
      </c>
      <c r="N248" s="753"/>
      <c r="O248" s="754">
        <f t="shared" ref="O248:O255" si="46">E238+O238</f>
        <v>0</v>
      </c>
      <c r="P248" s="754">
        <f t="shared" si="15"/>
        <v>0</v>
      </c>
      <c r="Q248" s="754">
        <f t="shared" si="15"/>
        <v>0</v>
      </c>
      <c r="R248" s="754">
        <f t="shared" si="15"/>
        <v>0</v>
      </c>
      <c r="S248" s="754">
        <f t="shared" si="15"/>
        <v>0</v>
      </c>
      <c r="T248" s="754">
        <f t="shared" si="15"/>
        <v>0</v>
      </c>
      <c r="U248" s="444"/>
      <c r="V248" s="595"/>
      <c r="W248" s="752" t="s">
        <v>77</v>
      </c>
      <c r="X248" s="753"/>
      <c r="Y248" s="754">
        <f t="shared" ref="Y248:Y255" si="47">O238+Y238</f>
        <v>0</v>
      </c>
      <c r="Z248" s="754">
        <f t="shared" si="16"/>
        <v>0</v>
      </c>
      <c r="AA248" s="754">
        <f t="shared" si="17"/>
        <v>0</v>
      </c>
      <c r="AB248" s="754">
        <f t="shared" si="18"/>
        <v>0</v>
      </c>
      <c r="AC248" s="754">
        <f t="shared" si="19"/>
        <v>0</v>
      </c>
      <c r="AD248" s="754">
        <f t="shared" si="20"/>
        <v>0</v>
      </c>
      <c r="AE248" s="444"/>
      <c r="AF248" s="595"/>
      <c r="AG248" s="752" t="s">
        <v>77</v>
      </c>
      <c r="AH248" s="753"/>
      <c r="AI248" s="754">
        <f t="shared" ref="AI248:AI255" si="48">Y238+AI238</f>
        <v>0</v>
      </c>
      <c r="AJ248" s="754">
        <f t="shared" si="21"/>
        <v>0</v>
      </c>
      <c r="AK248" s="754">
        <f t="shared" si="22"/>
        <v>0</v>
      </c>
      <c r="AL248" s="754">
        <f t="shared" si="23"/>
        <v>0</v>
      </c>
      <c r="AM248" s="754">
        <f t="shared" si="24"/>
        <v>0</v>
      </c>
      <c r="AN248" s="754">
        <f t="shared" si="25"/>
        <v>0</v>
      </c>
      <c r="AO248" s="444"/>
      <c r="AP248" s="595"/>
      <c r="AQ248" s="752" t="s">
        <v>77</v>
      </c>
      <c r="AR248" s="753"/>
      <c r="AS248" s="754">
        <f t="shared" ref="AS248:AS255" si="49">AI238+AS238</f>
        <v>0</v>
      </c>
      <c r="AT248" s="754">
        <f t="shared" si="26"/>
        <v>0</v>
      </c>
      <c r="AU248" s="754">
        <f t="shared" si="27"/>
        <v>0</v>
      </c>
      <c r="AV248" s="754">
        <f t="shared" si="28"/>
        <v>0</v>
      </c>
      <c r="AW248" s="754">
        <f t="shared" si="29"/>
        <v>0</v>
      </c>
      <c r="AX248" s="754">
        <f t="shared" si="30"/>
        <v>0</v>
      </c>
      <c r="AY248" s="444"/>
      <c r="AZ248" s="595"/>
      <c r="BA248" s="752" t="s">
        <v>77</v>
      </c>
      <c r="BB248" s="753"/>
      <c r="BC248" s="754">
        <f t="shared" ref="BC248:BC255" si="50">AS238+BC238</f>
        <v>0</v>
      </c>
      <c r="BD248" s="754">
        <f t="shared" si="31"/>
        <v>0</v>
      </c>
      <c r="BE248" s="754">
        <f t="shared" si="32"/>
        <v>0</v>
      </c>
      <c r="BF248" s="754">
        <f t="shared" si="33"/>
        <v>0</v>
      </c>
      <c r="BG248" s="754">
        <f t="shared" si="34"/>
        <v>0</v>
      </c>
      <c r="BH248" s="754">
        <f t="shared" si="35"/>
        <v>0</v>
      </c>
      <c r="BI248" s="444"/>
      <c r="BJ248" s="595"/>
      <c r="BK248" s="752" t="s">
        <v>77</v>
      </c>
      <c r="BL248" s="753"/>
      <c r="BM248" s="754">
        <f t="shared" ref="BM248:BM255" si="51">BC238+BM238</f>
        <v>0</v>
      </c>
      <c r="BN248" s="754">
        <f t="shared" si="36"/>
        <v>0</v>
      </c>
      <c r="BO248" s="754">
        <f t="shared" si="37"/>
        <v>0</v>
      </c>
      <c r="BP248" s="754">
        <f t="shared" si="38"/>
        <v>0</v>
      </c>
      <c r="BQ248" s="754">
        <f t="shared" si="39"/>
        <v>0</v>
      </c>
      <c r="BR248" s="754">
        <f t="shared" si="40"/>
        <v>0</v>
      </c>
      <c r="BS248" s="444"/>
      <c r="BT248" s="595"/>
      <c r="BU248" s="752" t="s">
        <v>77</v>
      </c>
      <c r="BV248" s="753"/>
      <c r="BW248" s="754">
        <f t="shared" ref="BW248:BW255" si="52">BM238+BW238</f>
        <v>0</v>
      </c>
      <c r="BX248" s="754">
        <f t="shared" si="41"/>
        <v>0</v>
      </c>
      <c r="BY248" s="754">
        <f t="shared" si="42"/>
        <v>0</v>
      </c>
      <c r="BZ248" s="754">
        <f t="shared" si="43"/>
        <v>0</v>
      </c>
      <c r="CA248" s="754">
        <f t="shared" si="44"/>
        <v>0</v>
      </c>
      <c r="CB248" s="754">
        <f t="shared" si="45"/>
        <v>0</v>
      </c>
      <c r="CC248" s="444"/>
      <c r="CD248" s="595"/>
    </row>
    <row r="249" spans="1:82" ht="18" customHeight="1" x14ac:dyDescent="0.3">
      <c r="A249" s="755"/>
      <c r="B249" s="450"/>
      <c r="C249" s="726"/>
      <c r="D249" s="753"/>
      <c r="E249" s="378"/>
      <c r="F249" s="378"/>
      <c r="G249" s="378"/>
      <c r="H249" s="378"/>
      <c r="I249" s="378"/>
      <c r="J249" s="756"/>
      <c r="K249" s="444"/>
      <c r="L249" s="444"/>
      <c r="M249" s="752" t="s">
        <v>78</v>
      </c>
      <c r="N249" s="753"/>
      <c r="O249" s="754">
        <f t="shared" si="46"/>
        <v>0</v>
      </c>
      <c r="P249" s="754">
        <f t="shared" si="15"/>
        <v>0</v>
      </c>
      <c r="Q249" s="754">
        <f t="shared" si="15"/>
        <v>0</v>
      </c>
      <c r="R249" s="754">
        <f t="shared" si="15"/>
        <v>0</v>
      </c>
      <c r="S249" s="754">
        <f t="shared" si="15"/>
        <v>0</v>
      </c>
      <c r="T249" s="754">
        <f t="shared" si="15"/>
        <v>0</v>
      </c>
      <c r="U249" s="444"/>
      <c r="V249" s="595"/>
      <c r="W249" s="752" t="s">
        <v>78</v>
      </c>
      <c r="X249" s="753"/>
      <c r="Y249" s="754">
        <f t="shared" si="47"/>
        <v>0</v>
      </c>
      <c r="Z249" s="754">
        <f t="shared" si="16"/>
        <v>0</v>
      </c>
      <c r="AA249" s="754">
        <f t="shared" si="17"/>
        <v>0</v>
      </c>
      <c r="AB249" s="754">
        <f t="shared" si="18"/>
        <v>0</v>
      </c>
      <c r="AC249" s="754">
        <f t="shared" si="19"/>
        <v>0</v>
      </c>
      <c r="AD249" s="754">
        <f t="shared" si="20"/>
        <v>0</v>
      </c>
      <c r="AE249" s="444"/>
      <c r="AF249" s="595"/>
      <c r="AG249" s="752" t="s">
        <v>78</v>
      </c>
      <c r="AH249" s="753"/>
      <c r="AI249" s="754">
        <f t="shared" si="48"/>
        <v>0</v>
      </c>
      <c r="AJ249" s="754">
        <f t="shared" si="21"/>
        <v>0</v>
      </c>
      <c r="AK249" s="754">
        <f t="shared" si="22"/>
        <v>0</v>
      </c>
      <c r="AL249" s="754">
        <f t="shared" si="23"/>
        <v>0</v>
      </c>
      <c r="AM249" s="754">
        <f t="shared" si="24"/>
        <v>0</v>
      </c>
      <c r="AN249" s="754">
        <f t="shared" si="25"/>
        <v>0</v>
      </c>
      <c r="AO249" s="444"/>
      <c r="AP249" s="595"/>
      <c r="AQ249" s="752" t="s">
        <v>78</v>
      </c>
      <c r="AR249" s="753"/>
      <c r="AS249" s="754">
        <f t="shared" si="49"/>
        <v>0</v>
      </c>
      <c r="AT249" s="754">
        <f t="shared" si="26"/>
        <v>0</v>
      </c>
      <c r="AU249" s="754">
        <f t="shared" si="27"/>
        <v>0</v>
      </c>
      <c r="AV249" s="754">
        <f t="shared" si="28"/>
        <v>0</v>
      </c>
      <c r="AW249" s="754">
        <f t="shared" si="29"/>
        <v>0</v>
      </c>
      <c r="AX249" s="754">
        <f t="shared" si="30"/>
        <v>0</v>
      </c>
      <c r="AY249" s="444"/>
      <c r="AZ249" s="595"/>
      <c r="BA249" s="752" t="s">
        <v>78</v>
      </c>
      <c r="BB249" s="753"/>
      <c r="BC249" s="754">
        <f t="shared" si="50"/>
        <v>0</v>
      </c>
      <c r="BD249" s="754">
        <f t="shared" si="31"/>
        <v>0</v>
      </c>
      <c r="BE249" s="754">
        <f t="shared" si="32"/>
        <v>0</v>
      </c>
      <c r="BF249" s="754">
        <f t="shared" si="33"/>
        <v>0</v>
      </c>
      <c r="BG249" s="754">
        <f t="shared" si="34"/>
        <v>0</v>
      </c>
      <c r="BH249" s="754">
        <f t="shared" si="35"/>
        <v>0</v>
      </c>
      <c r="BI249" s="444"/>
      <c r="BJ249" s="595"/>
      <c r="BK249" s="752" t="s">
        <v>78</v>
      </c>
      <c r="BL249" s="753"/>
      <c r="BM249" s="754">
        <f t="shared" si="51"/>
        <v>0</v>
      </c>
      <c r="BN249" s="754">
        <f t="shared" si="36"/>
        <v>0</v>
      </c>
      <c r="BO249" s="754">
        <f t="shared" si="37"/>
        <v>0</v>
      </c>
      <c r="BP249" s="754">
        <f t="shared" si="38"/>
        <v>0</v>
      </c>
      <c r="BQ249" s="754">
        <f t="shared" si="39"/>
        <v>0</v>
      </c>
      <c r="BR249" s="754">
        <f t="shared" si="40"/>
        <v>0</v>
      </c>
      <c r="BS249" s="444"/>
      <c r="BT249" s="595"/>
      <c r="BU249" s="752" t="s">
        <v>78</v>
      </c>
      <c r="BV249" s="753"/>
      <c r="BW249" s="754">
        <f t="shared" si="52"/>
        <v>0</v>
      </c>
      <c r="BX249" s="754">
        <f t="shared" si="41"/>
        <v>0</v>
      </c>
      <c r="BY249" s="754">
        <f t="shared" si="42"/>
        <v>0</v>
      </c>
      <c r="BZ249" s="754">
        <f t="shared" si="43"/>
        <v>0</v>
      </c>
      <c r="CA249" s="754">
        <f t="shared" si="44"/>
        <v>0</v>
      </c>
      <c r="CB249" s="754">
        <f t="shared" si="45"/>
        <v>0</v>
      </c>
      <c r="CC249" s="444"/>
      <c r="CD249" s="595"/>
    </row>
    <row r="250" spans="1:82" ht="18" customHeight="1" x14ac:dyDescent="0.3">
      <c r="A250" s="755"/>
      <c r="B250" s="450"/>
      <c r="C250" s="726"/>
      <c r="D250" s="753"/>
      <c r="E250" s="378"/>
      <c r="F250" s="378"/>
      <c r="G250" s="378"/>
      <c r="H250" s="378"/>
      <c r="I250" s="378"/>
      <c r="J250" s="756"/>
      <c r="K250" s="444"/>
      <c r="L250" s="444"/>
      <c r="M250" s="752" t="s">
        <v>57</v>
      </c>
      <c r="N250" s="753"/>
      <c r="O250" s="754">
        <f t="shared" si="46"/>
        <v>0</v>
      </c>
      <c r="P250" s="754">
        <f t="shared" si="15"/>
        <v>0</v>
      </c>
      <c r="Q250" s="754">
        <f t="shared" si="15"/>
        <v>0</v>
      </c>
      <c r="R250" s="754">
        <f t="shared" si="15"/>
        <v>0</v>
      </c>
      <c r="S250" s="754">
        <f t="shared" si="15"/>
        <v>0</v>
      </c>
      <c r="T250" s="754">
        <f t="shared" si="15"/>
        <v>0</v>
      </c>
      <c r="U250" s="444"/>
      <c r="V250" s="595"/>
      <c r="W250" s="752" t="s">
        <v>57</v>
      </c>
      <c r="X250" s="753"/>
      <c r="Y250" s="754">
        <f t="shared" si="47"/>
        <v>0</v>
      </c>
      <c r="Z250" s="754">
        <f t="shared" si="16"/>
        <v>0</v>
      </c>
      <c r="AA250" s="754">
        <f t="shared" si="17"/>
        <v>0</v>
      </c>
      <c r="AB250" s="754">
        <f t="shared" si="18"/>
        <v>0</v>
      </c>
      <c r="AC250" s="754">
        <f t="shared" si="19"/>
        <v>0</v>
      </c>
      <c r="AD250" s="754">
        <f t="shared" si="20"/>
        <v>0</v>
      </c>
      <c r="AE250" s="444"/>
      <c r="AF250" s="595"/>
      <c r="AG250" s="752" t="s">
        <v>57</v>
      </c>
      <c r="AH250" s="753"/>
      <c r="AI250" s="754">
        <f t="shared" si="48"/>
        <v>0</v>
      </c>
      <c r="AJ250" s="754">
        <f t="shared" si="21"/>
        <v>0</v>
      </c>
      <c r="AK250" s="754">
        <f t="shared" si="22"/>
        <v>0</v>
      </c>
      <c r="AL250" s="754">
        <f t="shared" si="23"/>
        <v>0</v>
      </c>
      <c r="AM250" s="754">
        <f t="shared" si="24"/>
        <v>0</v>
      </c>
      <c r="AN250" s="754">
        <f t="shared" si="25"/>
        <v>0</v>
      </c>
      <c r="AO250" s="444"/>
      <c r="AP250" s="595"/>
      <c r="AQ250" s="752" t="s">
        <v>57</v>
      </c>
      <c r="AR250" s="753"/>
      <c r="AS250" s="754">
        <f t="shared" si="49"/>
        <v>0</v>
      </c>
      <c r="AT250" s="754">
        <f t="shared" si="26"/>
        <v>0</v>
      </c>
      <c r="AU250" s="754">
        <f t="shared" si="27"/>
        <v>0</v>
      </c>
      <c r="AV250" s="754">
        <f t="shared" si="28"/>
        <v>0</v>
      </c>
      <c r="AW250" s="754">
        <f t="shared" si="29"/>
        <v>0</v>
      </c>
      <c r="AX250" s="754">
        <f t="shared" si="30"/>
        <v>0</v>
      </c>
      <c r="AY250" s="444"/>
      <c r="AZ250" s="595"/>
      <c r="BA250" s="752" t="s">
        <v>57</v>
      </c>
      <c r="BB250" s="753"/>
      <c r="BC250" s="754">
        <f t="shared" si="50"/>
        <v>0</v>
      </c>
      <c r="BD250" s="754">
        <f t="shared" si="31"/>
        <v>0</v>
      </c>
      <c r="BE250" s="754">
        <f t="shared" si="32"/>
        <v>0</v>
      </c>
      <c r="BF250" s="754">
        <f t="shared" si="33"/>
        <v>0</v>
      </c>
      <c r="BG250" s="754">
        <f t="shared" si="34"/>
        <v>0</v>
      </c>
      <c r="BH250" s="754">
        <f t="shared" si="35"/>
        <v>0</v>
      </c>
      <c r="BI250" s="444"/>
      <c r="BJ250" s="595"/>
      <c r="BK250" s="752" t="s">
        <v>57</v>
      </c>
      <c r="BL250" s="753"/>
      <c r="BM250" s="754">
        <f t="shared" si="51"/>
        <v>0</v>
      </c>
      <c r="BN250" s="754">
        <f t="shared" si="36"/>
        <v>0</v>
      </c>
      <c r="BO250" s="754">
        <f t="shared" si="37"/>
        <v>0</v>
      </c>
      <c r="BP250" s="754">
        <f t="shared" si="38"/>
        <v>0</v>
      </c>
      <c r="BQ250" s="754">
        <f t="shared" si="39"/>
        <v>0</v>
      </c>
      <c r="BR250" s="754">
        <f t="shared" si="40"/>
        <v>0</v>
      </c>
      <c r="BS250" s="444"/>
      <c r="BT250" s="595"/>
      <c r="BU250" s="752" t="s">
        <v>57</v>
      </c>
      <c r="BV250" s="753"/>
      <c r="BW250" s="754">
        <f t="shared" si="52"/>
        <v>0</v>
      </c>
      <c r="BX250" s="754">
        <f t="shared" si="41"/>
        <v>0</v>
      </c>
      <c r="BY250" s="754">
        <f t="shared" si="42"/>
        <v>0</v>
      </c>
      <c r="BZ250" s="754">
        <f t="shared" si="43"/>
        <v>0</v>
      </c>
      <c r="CA250" s="754">
        <f t="shared" si="44"/>
        <v>0</v>
      </c>
      <c r="CB250" s="754">
        <f t="shared" si="45"/>
        <v>0</v>
      </c>
      <c r="CC250" s="444"/>
      <c r="CD250" s="595"/>
    </row>
    <row r="251" spans="1:82" ht="18" customHeight="1" x14ac:dyDescent="0.3">
      <c r="A251" s="755"/>
      <c r="B251" s="450" t="s">
        <v>79</v>
      </c>
      <c r="C251" s="726"/>
      <c r="D251" s="753"/>
      <c r="E251" s="378"/>
      <c r="F251" s="378"/>
      <c r="G251" s="378"/>
      <c r="H251" s="378"/>
      <c r="I251" s="378"/>
      <c r="J251" s="756"/>
      <c r="K251" s="444"/>
      <c r="L251" s="444"/>
      <c r="M251" s="752" t="s">
        <v>80</v>
      </c>
      <c r="N251" s="753"/>
      <c r="O251" s="754">
        <f t="shared" si="46"/>
        <v>0</v>
      </c>
      <c r="P251" s="754">
        <f t="shared" si="15"/>
        <v>0</v>
      </c>
      <c r="Q251" s="754">
        <f t="shared" si="15"/>
        <v>0</v>
      </c>
      <c r="R251" s="754">
        <f t="shared" si="15"/>
        <v>0</v>
      </c>
      <c r="S251" s="754">
        <f t="shared" si="15"/>
        <v>0</v>
      </c>
      <c r="T251" s="754">
        <f t="shared" si="15"/>
        <v>0</v>
      </c>
      <c r="U251" s="444"/>
      <c r="V251" s="595"/>
      <c r="W251" s="752" t="s">
        <v>80</v>
      </c>
      <c r="X251" s="753"/>
      <c r="Y251" s="754">
        <f t="shared" si="47"/>
        <v>0</v>
      </c>
      <c r="Z251" s="754">
        <f t="shared" si="16"/>
        <v>0</v>
      </c>
      <c r="AA251" s="754">
        <f t="shared" si="17"/>
        <v>0</v>
      </c>
      <c r="AB251" s="754">
        <f t="shared" si="18"/>
        <v>0</v>
      </c>
      <c r="AC251" s="754">
        <f t="shared" si="19"/>
        <v>0</v>
      </c>
      <c r="AD251" s="754">
        <f t="shared" si="20"/>
        <v>0</v>
      </c>
      <c r="AE251" s="444"/>
      <c r="AF251" s="595"/>
      <c r="AG251" s="752" t="s">
        <v>80</v>
      </c>
      <c r="AH251" s="753"/>
      <c r="AI251" s="754">
        <f t="shared" si="48"/>
        <v>0</v>
      </c>
      <c r="AJ251" s="754">
        <f t="shared" si="21"/>
        <v>0</v>
      </c>
      <c r="AK251" s="754">
        <f t="shared" si="22"/>
        <v>0</v>
      </c>
      <c r="AL251" s="754">
        <f t="shared" si="23"/>
        <v>0</v>
      </c>
      <c r="AM251" s="754">
        <f t="shared" si="24"/>
        <v>0</v>
      </c>
      <c r="AN251" s="754">
        <f t="shared" si="25"/>
        <v>0</v>
      </c>
      <c r="AO251" s="444"/>
      <c r="AP251" s="595"/>
      <c r="AQ251" s="752" t="s">
        <v>80</v>
      </c>
      <c r="AR251" s="753"/>
      <c r="AS251" s="754">
        <f t="shared" si="49"/>
        <v>0</v>
      </c>
      <c r="AT251" s="754">
        <f t="shared" si="26"/>
        <v>0</v>
      </c>
      <c r="AU251" s="754">
        <f t="shared" si="27"/>
        <v>0</v>
      </c>
      <c r="AV251" s="754">
        <f t="shared" si="28"/>
        <v>0</v>
      </c>
      <c r="AW251" s="754">
        <f t="shared" si="29"/>
        <v>0</v>
      </c>
      <c r="AX251" s="754">
        <f t="shared" si="30"/>
        <v>0</v>
      </c>
      <c r="AY251" s="444"/>
      <c r="AZ251" s="595"/>
      <c r="BA251" s="752" t="s">
        <v>80</v>
      </c>
      <c r="BB251" s="753"/>
      <c r="BC251" s="754">
        <f t="shared" si="50"/>
        <v>0</v>
      </c>
      <c r="BD251" s="754">
        <f t="shared" si="31"/>
        <v>0</v>
      </c>
      <c r="BE251" s="754">
        <f t="shared" si="32"/>
        <v>0</v>
      </c>
      <c r="BF251" s="754">
        <f t="shared" si="33"/>
        <v>0</v>
      </c>
      <c r="BG251" s="754">
        <f t="shared" si="34"/>
        <v>0</v>
      </c>
      <c r="BH251" s="754">
        <f t="shared" si="35"/>
        <v>0</v>
      </c>
      <c r="BI251" s="444"/>
      <c r="BJ251" s="595"/>
      <c r="BK251" s="752" t="s">
        <v>80</v>
      </c>
      <c r="BL251" s="753"/>
      <c r="BM251" s="754">
        <f t="shared" si="51"/>
        <v>0</v>
      </c>
      <c r="BN251" s="754">
        <f t="shared" si="36"/>
        <v>0</v>
      </c>
      <c r="BO251" s="754">
        <f t="shared" si="37"/>
        <v>0</v>
      </c>
      <c r="BP251" s="754">
        <f t="shared" si="38"/>
        <v>0</v>
      </c>
      <c r="BQ251" s="754">
        <f t="shared" si="39"/>
        <v>0</v>
      </c>
      <c r="BR251" s="754">
        <f t="shared" si="40"/>
        <v>0</v>
      </c>
      <c r="BS251" s="444"/>
      <c r="BT251" s="595"/>
      <c r="BU251" s="752" t="s">
        <v>80</v>
      </c>
      <c r="BV251" s="753"/>
      <c r="BW251" s="754">
        <f t="shared" si="52"/>
        <v>0</v>
      </c>
      <c r="BX251" s="754">
        <f t="shared" si="41"/>
        <v>0</v>
      </c>
      <c r="BY251" s="754">
        <f t="shared" si="42"/>
        <v>0</v>
      </c>
      <c r="BZ251" s="754">
        <f t="shared" si="43"/>
        <v>0</v>
      </c>
      <c r="CA251" s="754">
        <f t="shared" si="44"/>
        <v>0</v>
      </c>
      <c r="CB251" s="754">
        <f t="shared" si="45"/>
        <v>0</v>
      </c>
      <c r="CC251" s="444"/>
      <c r="CD251" s="595"/>
    </row>
    <row r="252" spans="1:82" ht="18" customHeight="1" x14ac:dyDescent="0.3">
      <c r="A252" s="755"/>
      <c r="B252" s="450"/>
      <c r="C252" s="726"/>
      <c r="D252" s="753"/>
      <c r="E252" s="378"/>
      <c r="F252" s="378"/>
      <c r="G252" s="378"/>
      <c r="H252" s="378"/>
      <c r="I252" s="378"/>
      <c r="J252" s="756"/>
      <c r="K252" s="444"/>
      <c r="L252" s="444"/>
      <c r="M252" s="752" t="s">
        <v>81</v>
      </c>
      <c r="N252" s="753"/>
      <c r="O252" s="754">
        <f t="shared" si="46"/>
        <v>0</v>
      </c>
      <c r="P252" s="754">
        <f t="shared" si="15"/>
        <v>0</v>
      </c>
      <c r="Q252" s="754">
        <f t="shared" si="15"/>
        <v>0</v>
      </c>
      <c r="R252" s="754">
        <f t="shared" si="15"/>
        <v>0</v>
      </c>
      <c r="S252" s="754">
        <f t="shared" si="15"/>
        <v>0</v>
      </c>
      <c r="T252" s="754">
        <f t="shared" si="15"/>
        <v>0</v>
      </c>
      <c r="U252" s="444"/>
      <c r="V252" s="595"/>
      <c r="W252" s="752" t="s">
        <v>81</v>
      </c>
      <c r="X252" s="753"/>
      <c r="Y252" s="754">
        <f t="shared" si="47"/>
        <v>0</v>
      </c>
      <c r="Z252" s="754">
        <f t="shared" si="16"/>
        <v>0</v>
      </c>
      <c r="AA252" s="754">
        <f t="shared" si="17"/>
        <v>0</v>
      </c>
      <c r="AB252" s="754">
        <f t="shared" si="18"/>
        <v>0</v>
      </c>
      <c r="AC252" s="754">
        <f t="shared" si="19"/>
        <v>0</v>
      </c>
      <c r="AD252" s="754">
        <f t="shared" si="20"/>
        <v>0</v>
      </c>
      <c r="AE252" s="444"/>
      <c r="AF252" s="595"/>
      <c r="AG252" s="752" t="s">
        <v>81</v>
      </c>
      <c r="AH252" s="753"/>
      <c r="AI252" s="754">
        <f t="shared" si="48"/>
        <v>0</v>
      </c>
      <c r="AJ252" s="754">
        <f t="shared" si="21"/>
        <v>0</v>
      </c>
      <c r="AK252" s="754">
        <f t="shared" si="22"/>
        <v>0</v>
      </c>
      <c r="AL252" s="754">
        <f t="shared" si="23"/>
        <v>0</v>
      </c>
      <c r="AM252" s="754">
        <f t="shared" si="24"/>
        <v>0</v>
      </c>
      <c r="AN252" s="754">
        <f t="shared" si="25"/>
        <v>0</v>
      </c>
      <c r="AO252" s="444"/>
      <c r="AP252" s="595"/>
      <c r="AQ252" s="752" t="s">
        <v>81</v>
      </c>
      <c r="AR252" s="753"/>
      <c r="AS252" s="754">
        <f t="shared" si="49"/>
        <v>0</v>
      </c>
      <c r="AT252" s="754">
        <f t="shared" si="26"/>
        <v>0</v>
      </c>
      <c r="AU252" s="754">
        <f t="shared" si="27"/>
        <v>0</v>
      </c>
      <c r="AV252" s="754">
        <f t="shared" si="28"/>
        <v>0</v>
      </c>
      <c r="AW252" s="754">
        <f t="shared" si="29"/>
        <v>0</v>
      </c>
      <c r="AX252" s="754">
        <f t="shared" si="30"/>
        <v>0</v>
      </c>
      <c r="AY252" s="444"/>
      <c r="AZ252" s="595"/>
      <c r="BA252" s="752" t="s">
        <v>81</v>
      </c>
      <c r="BB252" s="753"/>
      <c r="BC252" s="754">
        <f t="shared" si="50"/>
        <v>0</v>
      </c>
      <c r="BD252" s="754">
        <f t="shared" si="31"/>
        <v>0</v>
      </c>
      <c r="BE252" s="754">
        <f t="shared" si="32"/>
        <v>0</v>
      </c>
      <c r="BF252" s="754">
        <f t="shared" si="33"/>
        <v>0</v>
      </c>
      <c r="BG252" s="754">
        <f t="shared" si="34"/>
        <v>0</v>
      </c>
      <c r="BH252" s="754">
        <f t="shared" si="35"/>
        <v>0</v>
      </c>
      <c r="BI252" s="444"/>
      <c r="BJ252" s="595"/>
      <c r="BK252" s="752" t="s">
        <v>81</v>
      </c>
      <c r="BL252" s="753"/>
      <c r="BM252" s="754">
        <f t="shared" si="51"/>
        <v>0</v>
      </c>
      <c r="BN252" s="754">
        <f t="shared" si="36"/>
        <v>0</v>
      </c>
      <c r="BO252" s="754">
        <f t="shared" si="37"/>
        <v>0</v>
      </c>
      <c r="BP252" s="754">
        <f t="shared" si="38"/>
        <v>0</v>
      </c>
      <c r="BQ252" s="754">
        <f t="shared" si="39"/>
        <v>0</v>
      </c>
      <c r="BR252" s="754">
        <f t="shared" si="40"/>
        <v>0</v>
      </c>
      <c r="BS252" s="444"/>
      <c r="BT252" s="595"/>
      <c r="BU252" s="752" t="s">
        <v>81</v>
      </c>
      <c r="BV252" s="753"/>
      <c r="BW252" s="754">
        <f t="shared" si="52"/>
        <v>0</v>
      </c>
      <c r="BX252" s="754">
        <f t="shared" si="41"/>
        <v>0</v>
      </c>
      <c r="BY252" s="754">
        <f t="shared" si="42"/>
        <v>0</v>
      </c>
      <c r="BZ252" s="754">
        <f t="shared" si="43"/>
        <v>0</v>
      </c>
      <c r="CA252" s="754">
        <f t="shared" si="44"/>
        <v>0</v>
      </c>
      <c r="CB252" s="754">
        <f t="shared" si="45"/>
        <v>0</v>
      </c>
      <c r="CC252" s="444"/>
      <c r="CD252" s="595"/>
    </row>
    <row r="253" spans="1:82" ht="18" customHeight="1" x14ac:dyDescent="0.3">
      <c r="A253" s="755"/>
      <c r="B253" s="450"/>
      <c r="C253" s="726"/>
      <c r="D253" s="753"/>
      <c r="E253" s="378"/>
      <c r="F253" s="378"/>
      <c r="G253" s="378"/>
      <c r="H253" s="378"/>
      <c r="I253" s="378"/>
      <c r="J253" s="756"/>
      <c r="K253" s="444"/>
      <c r="L253" s="444"/>
      <c r="M253" s="752" t="s">
        <v>82</v>
      </c>
      <c r="N253" s="753"/>
      <c r="O253" s="754">
        <f t="shared" si="46"/>
        <v>0</v>
      </c>
      <c r="P253" s="754">
        <f t="shared" si="15"/>
        <v>0</v>
      </c>
      <c r="Q253" s="754">
        <f t="shared" si="15"/>
        <v>0</v>
      </c>
      <c r="R253" s="754">
        <f t="shared" si="15"/>
        <v>0</v>
      </c>
      <c r="S253" s="754">
        <f t="shared" si="15"/>
        <v>0</v>
      </c>
      <c r="T253" s="754">
        <f t="shared" si="15"/>
        <v>0</v>
      </c>
      <c r="U253" s="444"/>
      <c r="V253" s="595"/>
      <c r="W253" s="752" t="s">
        <v>82</v>
      </c>
      <c r="X253" s="753"/>
      <c r="Y253" s="754">
        <f t="shared" si="47"/>
        <v>0</v>
      </c>
      <c r="Z253" s="754">
        <f t="shared" si="16"/>
        <v>0</v>
      </c>
      <c r="AA253" s="754">
        <f t="shared" si="17"/>
        <v>0</v>
      </c>
      <c r="AB253" s="754">
        <f t="shared" si="18"/>
        <v>0</v>
      </c>
      <c r="AC253" s="754">
        <f t="shared" si="19"/>
        <v>0</v>
      </c>
      <c r="AD253" s="754">
        <f t="shared" si="20"/>
        <v>0</v>
      </c>
      <c r="AE253" s="444"/>
      <c r="AF253" s="595"/>
      <c r="AG253" s="752" t="s">
        <v>82</v>
      </c>
      <c r="AH253" s="753"/>
      <c r="AI253" s="754">
        <f t="shared" si="48"/>
        <v>0</v>
      </c>
      <c r="AJ253" s="754">
        <f t="shared" si="21"/>
        <v>0</v>
      </c>
      <c r="AK253" s="754">
        <f t="shared" si="22"/>
        <v>0</v>
      </c>
      <c r="AL253" s="754">
        <f t="shared" si="23"/>
        <v>0</v>
      </c>
      <c r="AM253" s="754">
        <f t="shared" si="24"/>
        <v>0</v>
      </c>
      <c r="AN253" s="754">
        <f t="shared" si="25"/>
        <v>0</v>
      </c>
      <c r="AO253" s="444"/>
      <c r="AP253" s="595"/>
      <c r="AQ253" s="752" t="s">
        <v>82</v>
      </c>
      <c r="AR253" s="753"/>
      <c r="AS253" s="754">
        <f t="shared" si="49"/>
        <v>0</v>
      </c>
      <c r="AT253" s="754">
        <f t="shared" si="26"/>
        <v>0</v>
      </c>
      <c r="AU253" s="754">
        <f t="shared" si="27"/>
        <v>0</v>
      </c>
      <c r="AV253" s="754">
        <f t="shared" si="28"/>
        <v>0</v>
      </c>
      <c r="AW253" s="754">
        <f t="shared" si="29"/>
        <v>0</v>
      </c>
      <c r="AX253" s="754">
        <f t="shared" si="30"/>
        <v>0</v>
      </c>
      <c r="AY253" s="444"/>
      <c r="AZ253" s="595"/>
      <c r="BA253" s="752" t="s">
        <v>82</v>
      </c>
      <c r="BB253" s="753"/>
      <c r="BC253" s="754">
        <f t="shared" si="50"/>
        <v>0</v>
      </c>
      <c r="BD253" s="754">
        <f t="shared" si="31"/>
        <v>0</v>
      </c>
      <c r="BE253" s="754">
        <f t="shared" si="32"/>
        <v>0</v>
      </c>
      <c r="BF253" s="754">
        <f t="shared" si="33"/>
        <v>0</v>
      </c>
      <c r="BG253" s="754">
        <f t="shared" si="34"/>
        <v>0</v>
      </c>
      <c r="BH253" s="754">
        <f t="shared" si="35"/>
        <v>0</v>
      </c>
      <c r="BI253" s="444"/>
      <c r="BJ253" s="595"/>
      <c r="BK253" s="752" t="s">
        <v>82</v>
      </c>
      <c r="BL253" s="753"/>
      <c r="BM253" s="754">
        <f t="shared" si="51"/>
        <v>0</v>
      </c>
      <c r="BN253" s="754">
        <f t="shared" si="36"/>
        <v>0</v>
      </c>
      <c r="BO253" s="754">
        <f t="shared" si="37"/>
        <v>0</v>
      </c>
      <c r="BP253" s="754">
        <f t="shared" si="38"/>
        <v>0</v>
      </c>
      <c r="BQ253" s="754">
        <f t="shared" si="39"/>
        <v>0</v>
      </c>
      <c r="BR253" s="754">
        <f t="shared" si="40"/>
        <v>0</v>
      </c>
      <c r="BS253" s="444"/>
      <c r="BT253" s="595"/>
      <c r="BU253" s="752" t="s">
        <v>82</v>
      </c>
      <c r="BV253" s="753"/>
      <c r="BW253" s="754">
        <f t="shared" si="52"/>
        <v>0</v>
      </c>
      <c r="BX253" s="754">
        <f t="shared" si="41"/>
        <v>0</v>
      </c>
      <c r="BY253" s="754">
        <f t="shared" si="42"/>
        <v>0</v>
      </c>
      <c r="BZ253" s="754">
        <f t="shared" si="43"/>
        <v>0</v>
      </c>
      <c r="CA253" s="754">
        <f t="shared" si="44"/>
        <v>0</v>
      </c>
      <c r="CB253" s="754">
        <f t="shared" si="45"/>
        <v>0</v>
      </c>
      <c r="CC253" s="444"/>
      <c r="CD253" s="595"/>
    </row>
    <row r="254" spans="1:82" ht="18" customHeight="1" x14ac:dyDescent="0.3">
      <c r="A254" s="755"/>
      <c r="B254" s="450"/>
      <c r="C254" s="726"/>
      <c r="D254" s="753"/>
      <c r="E254" s="378"/>
      <c r="F254" s="378"/>
      <c r="G254" s="378"/>
      <c r="H254" s="378"/>
      <c r="I254" s="378"/>
      <c r="J254" s="756"/>
      <c r="K254" s="444"/>
      <c r="L254" s="444"/>
      <c r="M254" s="752" t="s">
        <v>83</v>
      </c>
      <c r="N254" s="753"/>
      <c r="O254" s="754">
        <f t="shared" si="46"/>
        <v>0</v>
      </c>
      <c r="P254" s="754">
        <f t="shared" si="15"/>
        <v>0</v>
      </c>
      <c r="Q254" s="754">
        <f t="shared" si="15"/>
        <v>0</v>
      </c>
      <c r="R254" s="754">
        <f t="shared" si="15"/>
        <v>0</v>
      </c>
      <c r="S254" s="754">
        <f t="shared" si="15"/>
        <v>0</v>
      </c>
      <c r="T254" s="754">
        <f t="shared" si="15"/>
        <v>0</v>
      </c>
      <c r="U254" s="444"/>
      <c r="V254" s="595"/>
      <c r="W254" s="752" t="s">
        <v>83</v>
      </c>
      <c r="X254" s="753"/>
      <c r="Y254" s="754">
        <f t="shared" si="47"/>
        <v>0</v>
      </c>
      <c r="Z254" s="754">
        <f t="shared" si="16"/>
        <v>0</v>
      </c>
      <c r="AA254" s="754">
        <f t="shared" si="17"/>
        <v>0</v>
      </c>
      <c r="AB254" s="754">
        <f t="shared" si="18"/>
        <v>0</v>
      </c>
      <c r="AC254" s="754">
        <f t="shared" si="19"/>
        <v>0</v>
      </c>
      <c r="AD254" s="754">
        <f t="shared" si="20"/>
        <v>0</v>
      </c>
      <c r="AE254" s="444"/>
      <c r="AF254" s="595"/>
      <c r="AG254" s="752" t="s">
        <v>83</v>
      </c>
      <c r="AH254" s="753"/>
      <c r="AI254" s="754">
        <f t="shared" si="48"/>
        <v>0</v>
      </c>
      <c r="AJ254" s="754">
        <f t="shared" si="21"/>
        <v>0</v>
      </c>
      <c r="AK254" s="754">
        <f t="shared" si="22"/>
        <v>0</v>
      </c>
      <c r="AL254" s="754">
        <f t="shared" si="23"/>
        <v>0</v>
      </c>
      <c r="AM254" s="754">
        <f t="shared" si="24"/>
        <v>0</v>
      </c>
      <c r="AN254" s="754">
        <f t="shared" si="25"/>
        <v>0</v>
      </c>
      <c r="AO254" s="444"/>
      <c r="AP254" s="595"/>
      <c r="AQ254" s="752" t="s">
        <v>83</v>
      </c>
      <c r="AR254" s="753"/>
      <c r="AS254" s="754">
        <f t="shared" si="49"/>
        <v>0</v>
      </c>
      <c r="AT254" s="754">
        <f t="shared" si="26"/>
        <v>0</v>
      </c>
      <c r="AU254" s="754">
        <f t="shared" si="27"/>
        <v>0</v>
      </c>
      <c r="AV254" s="754">
        <f t="shared" si="28"/>
        <v>0</v>
      </c>
      <c r="AW254" s="754">
        <f t="shared" si="29"/>
        <v>0</v>
      </c>
      <c r="AX254" s="754">
        <f t="shared" si="30"/>
        <v>0</v>
      </c>
      <c r="AY254" s="444"/>
      <c r="AZ254" s="595"/>
      <c r="BA254" s="752" t="s">
        <v>83</v>
      </c>
      <c r="BB254" s="753"/>
      <c r="BC254" s="754">
        <f t="shared" si="50"/>
        <v>0</v>
      </c>
      <c r="BD254" s="754">
        <f t="shared" si="31"/>
        <v>0</v>
      </c>
      <c r="BE254" s="754">
        <f t="shared" si="32"/>
        <v>0</v>
      </c>
      <c r="BF254" s="754">
        <f t="shared" si="33"/>
        <v>0</v>
      </c>
      <c r="BG254" s="754">
        <f t="shared" si="34"/>
        <v>0</v>
      </c>
      <c r="BH254" s="754">
        <f t="shared" si="35"/>
        <v>0</v>
      </c>
      <c r="BI254" s="444"/>
      <c r="BJ254" s="595"/>
      <c r="BK254" s="752" t="s">
        <v>83</v>
      </c>
      <c r="BL254" s="753"/>
      <c r="BM254" s="754">
        <f t="shared" si="51"/>
        <v>0</v>
      </c>
      <c r="BN254" s="754">
        <f t="shared" si="36"/>
        <v>0</v>
      </c>
      <c r="BO254" s="754">
        <f t="shared" si="37"/>
        <v>0</v>
      </c>
      <c r="BP254" s="754">
        <f t="shared" si="38"/>
        <v>0</v>
      </c>
      <c r="BQ254" s="754">
        <f t="shared" si="39"/>
        <v>0</v>
      </c>
      <c r="BR254" s="754">
        <f t="shared" si="40"/>
        <v>0</v>
      </c>
      <c r="BS254" s="444"/>
      <c r="BT254" s="595"/>
      <c r="BU254" s="752" t="s">
        <v>83</v>
      </c>
      <c r="BV254" s="753"/>
      <c r="BW254" s="754">
        <f t="shared" si="52"/>
        <v>0</v>
      </c>
      <c r="BX254" s="754">
        <f t="shared" si="41"/>
        <v>0</v>
      </c>
      <c r="BY254" s="754">
        <f t="shared" si="42"/>
        <v>0</v>
      </c>
      <c r="BZ254" s="754">
        <f t="shared" si="43"/>
        <v>0</v>
      </c>
      <c r="CA254" s="754">
        <f t="shared" si="44"/>
        <v>0</v>
      </c>
      <c r="CB254" s="754">
        <f t="shared" si="45"/>
        <v>0</v>
      </c>
      <c r="CC254" s="444"/>
      <c r="CD254" s="595"/>
    </row>
    <row r="255" spans="1:82" ht="18" customHeight="1" x14ac:dyDescent="0.3">
      <c r="A255" s="757"/>
      <c r="B255" s="758"/>
      <c r="C255" s="759"/>
      <c r="D255" s="561"/>
      <c r="E255" s="480"/>
      <c r="F255" s="480"/>
      <c r="G255" s="480"/>
      <c r="H255" s="480"/>
      <c r="I255" s="480"/>
      <c r="J255" s="556"/>
      <c r="K255" s="444"/>
      <c r="L255" s="444"/>
      <c r="M255" s="719" t="s">
        <v>75</v>
      </c>
      <c r="N255" s="562"/>
      <c r="O255" s="754">
        <f t="shared" si="46"/>
        <v>0</v>
      </c>
      <c r="P255" s="754">
        <f t="shared" si="15"/>
        <v>0</v>
      </c>
      <c r="Q255" s="754">
        <f t="shared" si="15"/>
        <v>0</v>
      </c>
      <c r="R255" s="754">
        <f t="shared" si="15"/>
        <v>0</v>
      </c>
      <c r="S255" s="754">
        <f t="shared" si="15"/>
        <v>0</v>
      </c>
      <c r="T255" s="754">
        <f t="shared" si="15"/>
        <v>0</v>
      </c>
      <c r="U255" s="444"/>
      <c r="V255" s="595"/>
      <c r="W255" s="719" t="s">
        <v>75</v>
      </c>
      <c r="X255" s="562"/>
      <c r="Y255" s="754">
        <f t="shared" si="47"/>
        <v>0</v>
      </c>
      <c r="Z255" s="754">
        <f t="shared" si="16"/>
        <v>0</v>
      </c>
      <c r="AA255" s="754">
        <f t="shared" si="17"/>
        <v>0</v>
      </c>
      <c r="AB255" s="754">
        <f t="shared" si="18"/>
        <v>0</v>
      </c>
      <c r="AC255" s="754">
        <f t="shared" si="19"/>
        <v>0</v>
      </c>
      <c r="AD255" s="754">
        <f t="shared" si="20"/>
        <v>0</v>
      </c>
      <c r="AE255" s="444"/>
      <c r="AF255" s="595"/>
      <c r="AG255" s="719" t="s">
        <v>75</v>
      </c>
      <c r="AH255" s="562"/>
      <c r="AI255" s="754">
        <f t="shared" si="48"/>
        <v>0</v>
      </c>
      <c r="AJ255" s="754">
        <f t="shared" si="21"/>
        <v>0</v>
      </c>
      <c r="AK255" s="754">
        <f t="shared" si="22"/>
        <v>0</v>
      </c>
      <c r="AL255" s="754">
        <f t="shared" si="23"/>
        <v>0</v>
      </c>
      <c r="AM255" s="754">
        <f t="shared" si="24"/>
        <v>0</v>
      </c>
      <c r="AN255" s="754">
        <f t="shared" si="25"/>
        <v>0</v>
      </c>
      <c r="AO255" s="444"/>
      <c r="AP255" s="595"/>
      <c r="AQ255" s="719" t="s">
        <v>75</v>
      </c>
      <c r="AR255" s="562"/>
      <c r="AS255" s="754">
        <f t="shared" si="49"/>
        <v>0</v>
      </c>
      <c r="AT255" s="754">
        <f t="shared" si="26"/>
        <v>0</v>
      </c>
      <c r="AU255" s="754">
        <f t="shared" si="27"/>
        <v>0</v>
      </c>
      <c r="AV255" s="754">
        <f t="shared" si="28"/>
        <v>0</v>
      </c>
      <c r="AW255" s="754">
        <f t="shared" si="29"/>
        <v>0</v>
      </c>
      <c r="AX255" s="754">
        <f t="shared" si="30"/>
        <v>0</v>
      </c>
      <c r="AY255" s="444"/>
      <c r="AZ255" s="595"/>
      <c r="BA255" s="719" t="s">
        <v>75</v>
      </c>
      <c r="BB255" s="562"/>
      <c r="BC255" s="754">
        <f t="shared" si="50"/>
        <v>0</v>
      </c>
      <c r="BD255" s="754">
        <f t="shared" si="31"/>
        <v>0</v>
      </c>
      <c r="BE255" s="754">
        <f t="shared" si="32"/>
        <v>0</v>
      </c>
      <c r="BF255" s="754">
        <f t="shared" si="33"/>
        <v>0</v>
      </c>
      <c r="BG255" s="754">
        <f t="shared" si="34"/>
        <v>0</v>
      </c>
      <c r="BH255" s="754">
        <f t="shared" si="35"/>
        <v>0</v>
      </c>
      <c r="BI255" s="444"/>
      <c r="BJ255" s="595"/>
      <c r="BK255" s="719" t="s">
        <v>75</v>
      </c>
      <c r="BL255" s="562"/>
      <c r="BM255" s="754">
        <f t="shared" si="51"/>
        <v>0</v>
      </c>
      <c r="BN255" s="754">
        <f t="shared" si="36"/>
        <v>0</v>
      </c>
      <c r="BO255" s="754">
        <f t="shared" si="37"/>
        <v>0</v>
      </c>
      <c r="BP255" s="754">
        <f t="shared" si="38"/>
        <v>0</v>
      </c>
      <c r="BQ255" s="754">
        <f t="shared" si="39"/>
        <v>0</v>
      </c>
      <c r="BR255" s="754">
        <f t="shared" si="40"/>
        <v>0</v>
      </c>
      <c r="BS255" s="444"/>
      <c r="BT255" s="595"/>
      <c r="BU255" s="719" t="s">
        <v>75</v>
      </c>
      <c r="BV255" s="562"/>
      <c r="BW255" s="754">
        <f t="shared" si="52"/>
        <v>0</v>
      </c>
      <c r="BX255" s="754">
        <f t="shared" si="41"/>
        <v>0</v>
      </c>
      <c r="BY255" s="754">
        <f t="shared" si="42"/>
        <v>0</v>
      </c>
      <c r="BZ255" s="754">
        <f t="shared" si="43"/>
        <v>0</v>
      </c>
      <c r="CA255" s="754">
        <f t="shared" si="44"/>
        <v>0</v>
      </c>
      <c r="CB255" s="754">
        <f t="shared" si="45"/>
        <v>0</v>
      </c>
      <c r="CC255" s="444"/>
      <c r="CD255" s="595"/>
    </row>
    <row r="256" spans="1:82" ht="21" x14ac:dyDescent="0.3">
      <c r="A256" s="760" t="s">
        <v>84</v>
      </c>
      <c r="B256" s="760"/>
      <c r="C256" s="761"/>
      <c r="D256" s="479"/>
      <c r="E256" s="761"/>
      <c r="F256" s="761"/>
      <c r="G256" s="761"/>
      <c r="H256" s="762"/>
      <c r="I256" s="761"/>
      <c r="J256" s="763"/>
      <c r="K256" s="753"/>
      <c r="L256" s="753"/>
      <c r="M256" s="764"/>
      <c r="N256" s="479"/>
      <c r="O256" s="741"/>
      <c r="P256" s="741"/>
      <c r="Q256" s="741"/>
      <c r="R256" s="765"/>
      <c r="S256" s="741"/>
      <c r="T256" s="766"/>
      <c r="U256" s="753"/>
      <c r="V256" s="595"/>
      <c r="W256" s="764"/>
      <c r="X256" s="479"/>
      <c r="Y256" s="741"/>
      <c r="Z256" s="741"/>
      <c r="AA256" s="741"/>
      <c r="AB256" s="765"/>
      <c r="AC256" s="741"/>
      <c r="AD256" s="766"/>
      <c r="AE256" s="753"/>
      <c r="AF256" s="595"/>
      <c r="AG256" s="764"/>
      <c r="AH256" s="479"/>
      <c r="AI256" s="741"/>
      <c r="AJ256" s="741"/>
      <c r="AK256" s="741"/>
      <c r="AL256" s="765"/>
      <c r="AM256" s="741"/>
      <c r="AN256" s="766"/>
      <c r="AO256" s="753"/>
      <c r="AP256" s="595"/>
      <c r="AQ256" s="764"/>
      <c r="AR256" s="479"/>
      <c r="AS256" s="741"/>
      <c r="AT256" s="741"/>
      <c r="AU256" s="741"/>
      <c r="AV256" s="765"/>
      <c r="AW256" s="741"/>
      <c r="AX256" s="766"/>
      <c r="AY256" s="753"/>
      <c r="AZ256" s="595"/>
      <c r="BA256" s="764"/>
      <c r="BB256" s="479"/>
      <c r="BC256" s="741"/>
      <c r="BD256" s="741"/>
      <c r="BE256" s="741"/>
      <c r="BF256" s="765"/>
      <c r="BG256" s="741"/>
      <c r="BH256" s="766"/>
      <c r="BI256" s="753"/>
      <c r="BJ256" s="595"/>
      <c r="BK256" s="764"/>
      <c r="BL256" s="479"/>
      <c r="BM256" s="741"/>
      <c r="BN256" s="741"/>
      <c r="BO256" s="741"/>
      <c r="BP256" s="765"/>
      <c r="BQ256" s="741"/>
      <c r="BR256" s="766"/>
      <c r="BS256" s="753"/>
      <c r="BT256" s="595"/>
      <c r="BU256" s="764"/>
      <c r="BV256" s="479"/>
      <c r="BW256" s="741"/>
      <c r="BX256" s="741"/>
      <c r="BY256" s="741"/>
      <c r="BZ256" s="765"/>
      <c r="CA256" s="741"/>
      <c r="CB256" s="766"/>
      <c r="CC256" s="753"/>
      <c r="CD256" s="595"/>
    </row>
    <row r="257" spans="1:82" ht="60.75" customHeight="1" x14ac:dyDescent="0.3">
      <c r="A257" s="563"/>
      <c r="B257" s="564"/>
      <c r="C257" s="767"/>
      <c r="D257" s="579"/>
      <c r="E257" s="767"/>
      <c r="F257" s="768" t="s">
        <v>4</v>
      </c>
      <c r="G257" s="768"/>
      <c r="H257" s="582" t="s">
        <v>5</v>
      </c>
      <c r="I257" s="768"/>
      <c r="J257" s="768" t="s">
        <v>6</v>
      </c>
      <c r="K257" s="723"/>
      <c r="L257" s="723"/>
      <c r="M257" s="769"/>
      <c r="N257" s="579"/>
      <c r="O257" s="767"/>
      <c r="P257" s="768" t="s">
        <v>4</v>
      </c>
      <c r="Q257" s="768"/>
      <c r="R257" s="582" t="s">
        <v>5</v>
      </c>
      <c r="S257" s="768"/>
      <c r="T257" s="770" t="s">
        <v>6</v>
      </c>
      <c r="U257" s="723"/>
      <c r="V257" s="595"/>
      <c r="W257" s="769"/>
      <c r="X257" s="579"/>
      <c r="Y257" s="767"/>
      <c r="Z257" s="768" t="s">
        <v>4</v>
      </c>
      <c r="AA257" s="768"/>
      <c r="AB257" s="582" t="s">
        <v>5</v>
      </c>
      <c r="AC257" s="768"/>
      <c r="AD257" s="770" t="s">
        <v>6</v>
      </c>
      <c r="AE257" s="723"/>
      <c r="AF257" s="595"/>
      <c r="AG257" s="769"/>
      <c r="AH257" s="579"/>
      <c r="AI257" s="767"/>
      <c r="AJ257" s="768" t="s">
        <v>4</v>
      </c>
      <c r="AK257" s="768"/>
      <c r="AL257" s="582" t="s">
        <v>5</v>
      </c>
      <c r="AM257" s="768"/>
      <c r="AN257" s="770" t="s">
        <v>6</v>
      </c>
      <c r="AO257" s="723"/>
      <c r="AP257" s="595"/>
      <c r="AQ257" s="769"/>
      <c r="AR257" s="579"/>
      <c r="AS257" s="767"/>
      <c r="AT257" s="768" t="s">
        <v>4</v>
      </c>
      <c r="AU257" s="768"/>
      <c r="AV257" s="582" t="s">
        <v>5</v>
      </c>
      <c r="AW257" s="768"/>
      <c r="AX257" s="770" t="s">
        <v>6</v>
      </c>
      <c r="AY257" s="723"/>
      <c r="AZ257" s="595"/>
      <c r="BA257" s="769"/>
      <c r="BB257" s="579"/>
      <c r="BC257" s="767"/>
      <c r="BD257" s="768" t="s">
        <v>4</v>
      </c>
      <c r="BE257" s="768"/>
      <c r="BF257" s="582" t="s">
        <v>5</v>
      </c>
      <c r="BG257" s="768"/>
      <c r="BH257" s="770" t="s">
        <v>6</v>
      </c>
      <c r="BI257" s="723"/>
      <c r="BJ257" s="595"/>
      <c r="BK257" s="769"/>
      <c r="BL257" s="579"/>
      <c r="BM257" s="767"/>
      <c r="BN257" s="768" t="s">
        <v>4</v>
      </c>
      <c r="BO257" s="768"/>
      <c r="BP257" s="582" t="s">
        <v>5</v>
      </c>
      <c r="BQ257" s="768"/>
      <c r="BR257" s="770" t="s">
        <v>6</v>
      </c>
      <c r="BS257" s="723"/>
      <c r="BT257" s="595"/>
      <c r="BU257" s="769"/>
      <c r="BV257" s="579"/>
      <c r="BW257" s="767"/>
      <c r="BX257" s="768" t="s">
        <v>4</v>
      </c>
      <c r="BY257" s="768"/>
      <c r="BZ257" s="582" t="s">
        <v>5</v>
      </c>
      <c r="CA257" s="768"/>
      <c r="CB257" s="770" t="s">
        <v>6</v>
      </c>
      <c r="CC257" s="723"/>
      <c r="CD257" s="595"/>
    </row>
    <row r="258" spans="1:82" ht="21" x14ac:dyDescent="0.3">
      <c r="A258" s="821" t="s">
        <v>85</v>
      </c>
      <c r="B258" s="771"/>
      <c r="C258" s="479"/>
      <c r="D258" s="565"/>
      <c r="E258" s="479"/>
      <c r="F258" s="479"/>
      <c r="G258" s="479"/>
      <c r="H258" s="479"/>
      <c r="I258" s="479"/>
      <c r="J258" s="481"/>
      <c r="K258" s="444"/>
      <c r="L258" s="444"/>
      <c r="M258" s="566"/>
      <c r="N258" s="565"/>
      <c r="O258" s="567"/>
      <c r="P258" s="479"/>
      <c r="Q258" s="479"/>
      <c r="R258" s="479"/>
      <c r="S258" s="479"/>
      <c r="T258" s="481"/>
      <c r="U258" s="444"/>
      <c r="V258" s="595"/>
      <c r="W258" s="566"/>
      <c r="X258" s="565"/>
      <c r="Y258" s="567"/>
      <c r="Z258" s="479"/>
      <c r="AA258" s="479"/>
      <c r="AB258" s="479"/>
      <c r="AC258" s="479"/>
      <c r="AD258" s="481"/>
      <c r="AE258" s="444"/>
      <c r="AF258" s="595"/>
      <c r="AG258" s="566"/>
      <c r="AH258" s="565"/>
      <c r="AI258" s="567"/>
      <c r="AJ258" s="479"/>
      <c r="AK258" s="479"/>
      <c r="AL258" s="479"/>
      <c r="AM258" s="479"/>
      <c r="AN258" s="481"/>
      <c r="AO258" s="444"/>
      <c r="AP258" s="595"/>
      <c r="AQ258" s="566"/>
      <c r="AR258" s="565"/>
      <c r="AS258" s="567"/>
      <c r="AT258" s="479"/>
      <c r="AU258" s="479"/>
      <c r="AV258" s="479"/>
      <c r="AW258" s="479"/>
      <c r="AX258" s="481"/>
      <c r="AY258" s="444"/>
      <c r="AZ258" s="595"/>
      <c r="BA258" s="566"/>
      <c r="BB258" s="565"/>
      <c r="BC258" s="567"/>
      <c r="BD258" s="479"/>
      <c r="BE258" s="479"/>
      <c r="BF258" s="479"/>
      <c r="BG258" s="479"/>
      <c r="BH258" s="481"/>
      <c r="BI258" s="444"/>
      <c r="BJ258" s="595"/>
      <c r="BK258" s="566"/>
      <c r="BL258" s="565"/>
      <c r="BM258" s="567"/>
      <c r="BN258" s="479"/>
      <c r="BO258" s="479"/>
      <c r="BP258" s="479"/>
      <c r="BQ258" s="479"/>
      <c r="BR258" s="481"/>
      <c r="BS258" s="444"/>
      <c r="BT258" s="595"/>
      <c r="BU258" s="566"/>
      <c r="BV258" s="565"/>
      <c r="BW258" s="567"/>
      <c r="BX258" s="479"/>
      <c r="BY258" s="479"/>
      <c r="BZ258" s="479"/>
      <c r="CA258" s="479"/>
      <c r="CB258" s="481"/>
      <c r="CC258" s="444"/>
      <c r="CD258" s="595"/>
    </row>
    <row r="259" spans="1:82" ht="71.25" customHeight="1" x14ac:dyDescent="0.3">
      <c r="A259" s="826" t="s">
        <v>86</v>
      </c>
      <c r="B259" s="772" t="s">
        <v>87</v>
      </c>
      <c r="C259" s="579"/>
      <c r="D259" s="579"/>
      <c r="E259" s="444"/>
      <c r="F259" s="378"/>
      <c r="G259" s="378"/>
      <c r="H259" s="378"/>
      <c r="I259" s="378"/>
      <c r="J259" s="474"/>
      <c r="K259" s="444"/>
      <c r="L259" s="444"/>
      <c r="M259" s="694"/>
      <c r="N259" s="579"/>
      <c r="O259" s="444"/>
      <c r="P259" s="378"/>
      <c r="Q259" s="378"/>
      <c r="R259" s="378"/>
      <c r="S259" s="378"/>
      <c r="T259" s="474"/>
      <c r="U259" s="444"/>
      <c r="V259" s="595"/>
      <c r="W259" s="694"/>
      <c r="X259" s="579"/>
      <c r="Y259" s="444"/>
      <c r="Z259" s="378"/>
      <c r="AA259" s="378"/>
      <c r="AB259" s="378"/>
      <c r="AC259" s="378"/>
      <c r="AD259" s="474"/>
      <c r="AE259" s="444"/>
      <c r="AF259" s="595"/>
      <c r="AG259" s="694"/>
      <c r="AH259" s="579"/>
      <c r="AI259" s="444"/>
      <c r="AJ259" s="378"/>
      <c r="AK259" s="378"/>
      <c r="AL259" s="378"/>
      <c r="AM259" s="378"/>
      <c r="AN259" s="474"/>
      <c r="AO259" s="444"/>
      <c r="AP259" s="595"/>
      <c r="AQ259" s="694"/>
      <c r="AR259" s="579"/>
      <c r="AS259" s="444"/>
      <c r="AT259" s="378"/>
      <c r="AU259" s="378"/>
      <c r="AV259" s="378"/>
      <c r="AW259" s="378"/>
      <c r="AX259" s="474"/>
      <c r="AY259" s="444"/>
      <c r="AZ259" s="595"/>
      <c r="BA259" s="694"/>
      <c r="BB259" s="579"/>
      <c r="BC259" s="444"/>
      <c r="BD259" s="378"/>
      <c r="BE259" s="378"/>
      <c r="BF259" s="378"/>
      <c r="BG259" s="378"/>
      <c r="BH259" s="474"/>
      <c r="BI259" s="444"/>
      <c r="BJ259" s="595"/>
      <c r="BK259" s="694"/>
      <c r="BL259" s="579"/>
      <c r="BM259" s="444"/>
      <c r="BN259" s="378"/>
      <c r="BO259" s="378"/>
      <c r="BP259" s="378"/>
      <c r="BQ259" s="378"/>
      <c r="BR259" s="474"/>
      <c r="BS259" s="444"/>
      <c r="BT259" s="595"/>
      <c r="BU259" s="694"/>
      <c r="BV259" s="579"/>
      <c r="BW259" s="444"/>
      <c r="BX259" s="378"/>
      <c r="BY259" s="378"/>
      <c r="BZ259" s="378"/>
      <c r="CA259" s="378"/>
      <c r="CB259" s="474"/>
      <c r="CC259" s="444"/>
      <c r="CD259" s="595"/>
    </row>
    <row r="260" spans="1:82" ht="21" x14ac:dyDescent="0.3">
      <c r="A260" s="897"/>
      <c r="B260" s="878" t="s">
        <v>88</v>
      </c>
      <c r="C260" s="838"/>
      <c r="D260" s="839"/>
      <c r="E260" s="840"/>
      <c r="F260" s="1011"/>
      <c r="G260" s="969"/>
      <c r="H260" s="1012"/>
      <c r="I260" s="1012"/>
      <c r="J260" s="1013"/>
      <c r="K260" s="569"/>
      <c r="L260" s="569"/>
      <c r="M260" s="838"/>
      <c r="N260" s="839"/>
      <c r="O260" s="840"/>
      <c r="P260" s="537"/>
      <c r="Q260" s="444"/>
      <c r="R260" s="468"/>
      <c r="S260" s="468"/>
      <c r="T260" s="568"/>
      <c r="U260" s="569"/>
      <c r="V260" s="595"/>
      <c r="W260" s="838"/>
      <c r="X260" s="839"/>
      <c r="Y260" s="840"/>
      <c r="Z260" s="537"/>
      <c r="AA260" s="444"/>
      <c r="AB260" s="468"/>
      <c r="AC260" s="468"/>
      <c r="AD260" s="568"/>
      <c r="AE260" s="569"/>
      <c r="AF260" s="595"/>
      <c r="AG260" s="838"/>
      <c r="AH260" s="839"/>
      <c r="AI260" s="840"/>
      <c r="AJ260" s="537"/>
      <c r="AK260" s="444"/>
      <c r="AL260" s="468"/>
      <c r="AM260" s="468"/>
      <c r="AN260" s="568"/>
      <c r="AO260" s="569"/>
      <c r="AP260" s="595"/>
      <c r="AQ260" s="838"/>
      <c r="AR260" s="839"/>
      <c r="AS260" s="840"/>
      <c r="AT260" s="537"/>
      <c r="AU260" s="444"/>
      <c r="AV260" s="468"/>
      <c r="AW260" s="468"/>
      <c r="AX260" s="568"/>
      <c r="AY260" s="569"/>
      <c r="AZ260" s="595"/>
      <c r="BA260" s="838"/>
      <c r="BB260" s="839"/>
      <c r="BC260" s="840"/>
      <c r="BD260" s="537"/>
      <c r="BE260" s="444"/>
      <c r="BF260" s="468"/>
      <c r="BG260" s="468"/>
      <c r="BH260" s="568"/>
      <c r="BI260" s="569"/>
      <c r="BJ260" s="595"/>
      <c r="BK260" s="838"/>
      <c r="BL260" s="839"/>
      <c r="BM260" s="840"/>
      <c r="BN260" s="537"/>
      <c r="BO260" s="444"/>
      <c r="BP260" s="468"/>
      <c r="BQ260" s="468"/>
      <c r="BR260" s="568"/>
      <c r="BS260" s="569"/>
      <c r="BT260" s="595"/>
      <c r="BU260" s="838"/>
      <c r="BV260" s="839"/>
      <c r="BW260" s="840"/>
      <c r="BX260" s="537"/>
      <c r="BY260" s="444"/>
      <c r="BZ260" s="468"/>
      <c r="CA260" s="468"/>
      <c r="CB260" s="568"/>
      <c r="CC260" s="569"/>
      <c r="CD260" s="595"/>
    </row>
    <row r="261" spans="1:82" ht="30" x14ac:dyDescent="0.3">
      <c r="A261" s="822"/>
      <c r="B261" s="570" t="s">
        <v>89</v>
      </c>
      <c r="C261" s="841"/>
      <c r="D261" s="579"/>
      <c r="E261" s="842"/>
      <c r="F261" s="1014"/>
      <c r="G261" s="969"/>
      <c r="H261" s="1012"/>
      <c r="I261" s="1012"/>
      <c r="J261" s="1002"/>
      <c r="K261" s="444"/>
      <c r="L261" s="444"/>
      <c r="M261" s="841"/>
      <c r="N261" s="579"/>
      <c r="O261" s="842"/>
      <c r="P261" s="833"/>
      <c r="Q261" s="444"/>
      <c r="R261" s="468"/>
      <c r="S261" s="468"/>
      <c r="T261" s="468"/>
      <c r="U261" s="444"/>
      <c r="V261" s="595"/>
      <c r="W261" s="841"/>
      <c r="X261" s="579"/>
      <c r="Y261" s="842"/>
      <c r="Z261" s="833"/>
      <c r="AA261" s="444"/>
      <c r="AB261" s="468"/>
      <c r="AC261" s="468"/>
      <c r="AD261" s="468"/>
      <c r="AE261" s="444"/>
      <c r="AF261" s="595"/>
      <c r="AG261" s="841"/>
      <c r="AH261" s="579"/>
      <c r="AI261" s="842"/>
      <c r="AJ261" s="833"/>
      <c r="AK261" s="444"/>
      <c r="AL261" s="468"/>
      <c r="AM261" s="468"/>
      <c r="AN261" s="468"/>
      <c r="AO261" s="444"/>
      <c r="AP261" s="595"/>
      <c r="AQ261" s="841"/>
      <c r="AR261" s="579"/>
      <c r="AS261" s="842"/>
      <c r="AT261" s="833"/>
      <c r="AU261" s="444"/>
      <c r="AV261" s="468"/>
      <c r="AW261" s="468"/>
      <c r="AX261" s="468"/>
      <c r="AY261" s="444"/>
      <c r="AZ261" s="595"/>
      <c r="BA261" s="841"/>
      <c r="BB261" s="579"/>
      <c r="BC261" s="842"/>
      <c r="BD261" s="833"/>
      <c r="BE261" s="444"/>
      <c r="BF261" s="468"/>
      <c r="BG261" s="468"/>
      <c r="BH261" s="468"/>
      <c r="BI261" s="444"/>
      <c r="BJ261" s="595"/>
      <c r="BK261" s="841"/>
      <c r="BL261" s="579"/>
      <c r="BM261" s="842"/>
      <c r="BN261" s="833"/>
      <c r="BO261" s="444"/>
      <c r="BP261" s="468"/>
      <c r="BQ261" s="468"/>
      <c r="BR261" s="468"/>
      <c r="BS261" s="444"/>
      <c r="BT261" s="595"/>
      <c r="BU261" s="841"/>
      <c r="BV261" s="579"/>
      <c r="BW261" s="842"/>
      <c r="BX261" s="833"/>
      <c r="BY261" s="444"/>
      <c r="BZ261" s="468"/>
      <c r="CA261" s="468"/>
      <c r="CB261" s="468"/>
      <c r="CC261" s="444"/>
      <c r="CD261" s="595"/>
    </row>
    <row r="262" spans="1:82" ht="21" x14ac:dyDescent="0.3">
      <c r="A262" s="822"/>
      <c r="B262" s="570"/>
      <c r="C262" s="841"/>
      <c r="D262" s="579"/>
      <c r="E262" s="842"/>
      <c r="F262" s="1015"/>
      <c r="G262" s="969"/>
      <c r="H262" s="1012"/>
      <c r="I262" s="1012"/>
      <c r="J262" s="1002"/>
      <c r="K262" s="444"/>
      <c r="L262" s="444"/>
      <c r="M262" s="841"/>
      <c r="N262" s="579"/>
      <c r="O262" s="842"/>
      <c r="P262" s="834"/>
      <c r="Q262" s="444"/>
      <c r="R262" s="468"/>
      <c r="S262" s="468"/>
      <c r="T262" s="468"/>
      <c r="U262" s="444"/>
      <c r="V262" s="595"/>
      <c r="W262" s="841"/>
      <c r="X262" s="579"/>
      <c r="Y262" s="842"/>
      <c r="Z262" s="834"/>
      <c r="AA262" s="444"/>
      <c r="AB262" s="468"/>
      <c r="AC262" s="468"/>
      <c r="AD262" s="468"/>
      <c r="AE262" s="444"/>
      <c r="AF262" s="595"/>
      <c r="AG262" s="841"/>
      <c r="AH262" s="579"/>
      <c r="AI262" s="842"/>
      <c r="AJ262" s="834"/>
      <c r="AK262" s="444"/>
      <c r="AL262" s="468"/>
      <c r="AM262" s="468"/>
      <c r="AN262" s="468"/>
      <c r="AO262" s="444"/>
      <c r="AP262" s="595"/>
      <c r="AQ262" s="841"/>
      <c r="AR262" s="579"/>
      <c r="AS262" s="842"/>
      <c r="AT262" s="834"/>
      <c r="AU262" s="444"/>
      <c r="AV262" s="468"/>
      <c r="AW262" s="468"/>
      <c r="AX262" s="468"/>
      <c r="AY262" s="444"/>
      <c r="AZ262" s="595"/>
      <c r="BA262" s="841"/>
      <c r="BB262" s="579"/>
      <c r="BC262" s="842"/>
      <c r="BD262" s="834"/>
      <c r="BE262" s="444"/>
      <c r="BF262" s="468"/>
      <c r="BG262" s="468"/>
      <c r="BH262" s="468"/>
      <c r="BI262" s="444"/>
      <c r="BJ262" s="595"/>
      <c r="BK262" s="841"/>
      <c r="BL262" s="579"/>
      <c r="BM262" s="842"/>
      <c r="BN262" s="834"/>
      <c r="BO262" s="444"/>
      <c r="BP262" s="468"/>
      <c r="BQ262" s="468"/>
      <c r="BR262" s="468"/>
      <c r="BS262" s="444"/>
      <c r="BT262" s="595"/>
      <c r="BU262" s="841"/>
      <c r="BV262" s="579"/>
      <c r="BW262" s="842"/>
      <c r="BX262" s="834"/>
      <c r="BY262" s="444"/>
      <c r="BZ262" s="468"/>
      <c r="CA262" s="468"/>
      <c r="CB262" s="468"/>
      <c r="CC262" s="444"/>
      <c r="CD262" s="595"/>
    </row>
    <row r="263" spans="1:82" ht="21" x14ac:dyDescent="0.3">
      <c r="A263" s="822"/>
      <c r="B263" s="836"/>
      <c r="C263" s="841"/>
      <c r="D263" s="579"/>
      <c r="E263" s="842"/>
      <c r="F263" s="1016"/>
      <c r="G263" s="1017"/>
      <c r="H263" s="1018"/>
      <c r="I263" s="1019"/>
      <c r="J263" s="1002"/>
      <c r="K263" s="444"/>
      <c r="L263" s="444"/>
      <c r="M263" s="841"/>
      <c r="N263" s="579"/>
      <c r="O263" s="842"/>
      <c r="P263" s="837"/>
      <c r="Q263" s="576"/>
      <c r="R263" s="578"/>
      <c r="S263" s="576"/>
      <c r="T263" s="705"/>
      <c r="U263" s="444"/>
      <c r="V263" s="595"/>
      <c r="W263" s="841"/>
      <c r="X263" s="579"/>
      <c r="Y263" s="842"/>
      <c r="Z263" s="837"/>
      <c r="AA263" s="576"/>
      <c r="AB263" s="578"/>
      <c r="AC263" s="576"/>
      <c r="AD263" s="705"/>
      <c r="AE263" s="444"/>
      <c r="AF263" s="595"/>
      <c r="AG263" s="841"/>
      <c r="AH263" s="579"/>
      <c r="AI263" s="842"/>
      <c r="AJ263" s="837"/>
      <c r="AK263" s="576"/>
      <c r="AL263" s="578"/>
      <c r="AM263" s="576"/>
      <c r="AN263" s="705"/>
      <c r="AO263" s="444"/>
      <c r="AP263" s="595"/>
      <c r="AQ263" s="841"/>
      <c r="AR263" s="579"/>
      <c r="AS263" s="842"/>
      <c r="AT263" s="837"/>
      <c r="AU263" s="576"/>
      <c r="AV263" s="578"/>
      <c r="AW263" s="576"/>
      <c r="AX263" s="705"/>
      <c r="AY263" s="444"/>
      <c r="AZ263" s="595"/>
      <c r="BA263" s="841"/>
      <c r="BB263" s="579"/>
      <c r="BC263" s="842"/>
      <c r="BD263" s="837"/>
      <c r="BE263" s="576"/>
      <c r="BF263" s="578"/>
      <c r="BG263" s="576"/>
      <c r="BH263" s="705"/>
      <c r="BI263" s="444"/>
      <c r="BJ263" s="595"/>
      <c r="BK263" s="841"/>
      <c r="BL263" s="579"/>
      <c r="BM263" s="842"/>
      <c r="BN263" s="837"/>
      <c r="BO263" s="576"/>
      <c r="BP263" s="578"/>
      <c r="BQ263" s="576"/>
      <c r="BR263" s="705"/>
      <c r="BS263" s="444"/>
      <c r="BT263" s="595"/>
      <c r="BU263" s="841"/>
      <c r="BV263" s="579"/>
      <c r="BW263" s="842"/>
      <c r="BX263" s="837"/>
      <c r="BY263" s="576"/>
      <c r="BZ263" s="578"/>
      <c r="CA263" s="576"/>
      <c r="CB263" s="705"/>
      <c r="CC263" s="444"/>
      <c r="CD263" s="595"/>
    </row>
    <row r="264" spans="1:82" ht="21" x14ac:dyDescent="0.3">
      <c r="A264" s="822"/>
      <c r="B264" s="465" t="s">
        <v>90</v>
      </c>
      <c r="C264" s="841"/>
      <c r="D264" s="444"/>
      <c r="E264" s="842"/>
      <c r="F264" s="703">
        <f>SUM(F260:F262)</f>
        <v>0</v>
      </c>
      <c r="G264" s="773"/>
      <c r="H264" s="870">
        <f>SUM(H260:H262)</f>
        <v>0</v>
      </c>
      <c r="I264" s="871"/>
      <c r="J264" s="872">
        <f>SUM(J259:J262)</f>
        <v>0</v>
      </c>
      <c r="K264" s="444"/>
      <c r="L264" s="444"/>
      <c r="M264" s="841"/>
      <c r="N264" s="444"/>
      <c r="O264" s="842"/>
      <c r="P264" s="703">
        <f>SUM(P260:P262)</f>
        <v>0</v>
      </c>
      <c r="Q264" s="773"/>
      <c r="R264" s="774">
        <f>SUM(R260:R262)</f>
        <v>0</v>
      </c>
      <c r="S264" s="774"/>
      <c r="T264" s="863">
        <f>SUM(T260:T262)</f>
        <v>0</v>
      </c>
      <c r="U264" s="444"/>
      <c r="V264" s="595"/>
      <c r="W264" s="841"/>
      <c r="X264" s="444"/>
      <c r="Y264" s="842"/>
      <c r="Z264" s="703">
        <f>SUM(Z260:Z262)</f>
        <v>0</v>
      </c>
      <c r="AA264" s="773"/>
      <c r="AB264" s="774">
        <f>SUM(AB260:AB262)</f>
        <v>0</v>
      </c>
      <c r="AC264" s="774"/>
      <c r="AD264" s="863">
        <f>SUM(AD260:AD262)</f>
        <v>0</v>
      </c>
      <c r="AE264" s="444"/>
      <c r="AF264" s="595"/>
      <c r="AG264" s="841"/>
      <c r="AH264" s="444"/>
      <c r="AI264" s="842"/>
      <c r="AJ264" s="703">
        <f>SUM(AJ260:AJ262)</f>
        <v>0</v>
      </c>
      <c r="AK264" s="773"/>
      <c r="AL264" s="774">
        <f>SUM(AL260:AL262)</f>
        <v>0</v>
      </c>
      <c r="AM264" s="774"/>
      <c r="AN264" s="863">
        <f>SUM(AN260:AN262)</f>
        <v>0</v>
      </c>
      <c r="AO264" s="444"/>
      <c r="AP264" s="595"/>
      <c r="AQ264" s="841"/>
      <c r="AR264" s="444"/>
      <c r="AS264" s="842"/>
      <c r="AT264" s="703">
        <f>SUM(AT260:AT262)</f>
        <v>0</v>
      </c>
      <c r="AU264" s="773"/>
      <c r="AV264" s="774">
        <f>SUM(AV260:AV262)</f>
        <v>0</v>
      </c>
      <c r="AW264" s="774"/>
      <c r="AX264" s="863">
        <f>SUM(AX260:AX262)</f>
        <v>0</v>
      </c>
      <c r="AY264" s="444"/>
      <c r="AZ264" s="595"/>
      <c r="BA264" s="841"/>
      <c r="BB264" s="444"/>
      <c r="BC264" s="842"/>
      <c r="BD264" s="703">
        <f>SUM(BD260:BD262)</f>
        <v>0</v>
      </c>
      <c r="BE264" s="773"/>
      <c r="BF264" s="774">
        <f>SUM(BF260:BF262)</f>
        <v>0</v>
      </c>
      <c r="BG264" s="774"/>
      <c r="BH264" s="863">
        <f>SUM(BH260:BH262)</f>
        <v>0</v>
      </c>
      <c r="BI264" s="444"/>
      <c r="BJ264" s="595"/>
      <c r="BK264" s="841"/>
      <c r="BL264" s="444"/>
      <c r="BM264" s="842"/>
      <c r="BN264" s="703">
        <f>SUM(BN260:BN262)</f>
        <v>0</v>
      </c>
      <c r="BO264" s="773"/>
      <c r="BP264" s="774">
        <f>SUM(BP260:BP262)</f>
        <v>0</v>
      </c>
      <c r="BQ264" s="774"/>
      <c r="BR264" s="863">
        <f>SUM(BR260:BR262)</f>
        <v>0</v>
      </c>
      <c r="BS264" s="444"/>
      <c r="BT264" s="595"/>
      <c r="BU264" s="841"/>
      <c r="BV264" s="444"/>
      <c r="BW264" s="842"/>
      <c r="BX264" s="703">
        <f>SUM(BX260:BX262)</f>
        <v>0</v>
      </c>
      <c r="BY264" s="773"/>
      <c r="BZ264" s="774">
        <f>SUM(BZ260:BZ262)</f>
        <v>0</v>
      </c>
      <c r="CA264" s="774"/>
      <c r="CB264" s="863">
        <f>SUM(CB260:CB262)</f>
        <v>0</v>
      </c>
      <c r="CC264" s="444"/>
      <c r="CD264" s="595"/>
    </row>
    <row r="265" spans="1:82" ht="21" x14ac:dyDescent="0.3">
      <c r="A265" s="822"/>
      <c r="B265" s="836"/>
      <c r="C265" s="843"/>
      <c r="D265" s="844"/>
      <c r="E265" s="845"/>
      <c r="F265" s="837"/>
      <c r="G265" s="576"/>
      <c r="H265" s="868"/>
      <c r="I265" s="869"/>
      <c r="J265" s="383"/>
      <c r="K265" s="444"/>
      <c r="L265" s="444"/>
      <c r="M265" s="843"/>
      <c r="N265" s="844"/>
      <c r="O265" s="845"/>
      <c r="P265" s="837"/>
      <c r="Q265" s="576"/>
      <c r="R265" s="578"/>
      <c r="S265" s="576"/>
      <c r="T265" s="746"/>
      <c r="U265" s="444"/>
      <c r="V265" s="595"/>
      <c r="W265" s="843"/>
      <c r="X265" s="844"/>
      <c r="Y265" s="845"/>
      <c r="Z265" s="837"/>
      <c r="AA265" s="576"/>
      <c r="AB265" s="578"/>
      <c r="AC265" s="576"/>
      <c r="AD265" s="746"/>
      <c r="AE265" s="444"/>
      <c r="AF265" s="595"/>
      <c r="AG265" s="843"/>
      <c r="AH265" s="844"/>
      <c r="AI265" s="845"/>
      <c r="AJ265" s="837"/>
      <c r="AK265" s="576"/>
      <c r="AL265" s="578"/>
      <c r="AM265" s="576"/>
      <c r="AN265" s="746"/>
      <c r="AO265" s="444"/>
      <c r="AP265" s="595"/>
      <c r="AQ265" s="843"/>
      <c r="AR265" s="844"/>
      <c r="AS265" s="845"/>
      <c r="AT265" s="837"/>
      <c r="AU265" s="576"/>
      <c r="AV265" s="578"/>
      <c r="AW265" s="576"/>
      <c r="AX265" s="746"/>
      <c r="AY265" s="444"/>
      <c r="AZ265" s="595"/>
      <c r="BA265" s="843"/>
      <c r="BB265" s="844"/>
      <c r="BC265" s="845"/>
      <c r="BD265" s="837"/>
      <c r="BE265" s="576"/>
      <c r="BF265" s="578"/>
      <c r="BG265" s="576"/>
      <c r="BH265" s="746"/>
      <c r="BI265" s="444"/>
      <c r="BJ265" s="595"/>
      <c r="BK265" s="843"/>
      <c r="BL265" s="844"/>
      <c r="BM265" s="845"/>
      <c r="BN265" s="837"/>
      <c r="BO265" s="576"/>
      <c r="BP265" s="578"/>
      <c r="BQ265" s="576"/>
      <c r="BR265" s="746"/>
      <c r="BS265" s="444"/>
      <c r="BT265" s="595"/>
      <c r="BU265" s="843"/>
      <c r="BV265" s="844"/>
      <c r="BW265" s="845"/>
      <c r="BX265" s="837"/>
      <c r="BY265" s="576"/>
      <c r="BZ265" s="578"/>
      <c r="CA265" s="576"/>
      <c r="CB265" s="746"/>
      <c r="CC265" s="444"/>
      <c r="CD265" s="595"/>
    </row>
    <row r="266" spans="1:82" ht="108" customHeight="1" x14ac:dyDescent="0.3">
      <c r="A266" s="826" t="s">
        <v>91</v>
      </c>
      <c r="B266" s="823" t="s">
        <v>92</v>
      </c>
      <c r="C266" s="571"/>
      <c r="D266" s="775"/>
      <c r="E266" s="776"/>
      <c r="F266" s="500"/>
      <c r="G266" s="444"/>
      <c r="H266" s="873"/>
      <c r="I266" s="873"/>
      <c r="J266" s="874"/>
      <c r="K266" s="444"/>
      <c r="L266" s="444"/>
      <c r="M266" s="475"/>
      <c r="N266" s="775"/>
      <c r="O266" s="776"/>
      <c r="P266" s="500"/>
      <c r="Q266" s="444"/>
      <c r="R266" s="444"/>
      <c r="S266" s="444"/>
      <c r="T266" s="474"/>
      <c r="U266" s="444"/>
      <c r="V266" s="595"/>
      <c r="W266" s="475"/>
      <c r="X266" s="775"/>
      <c r="Y266" s="776"/>
      <c r="Z266" s="500"/>
      <c r="AA266" s="444"/>
      <c r="AB266" s="444"/>
      <c r="AC266" s="444"/>
      <c r="AD266" s="474"/>
      <c r="AE266" s="444"/>
      <c r="AF266" s="595"/>
      <c r="AG266" s="475"/>
      <c r="AH266" s="775"/>
      <c r="AI266" s="776"/>
      <c r="AJ266" s="500"/>
      <c r="AK266" s="444"/>
      <c r="AL266" s="444"/>
      <c r="AM266" s="444"/>
      <c r="AN266" s="474"/>
      <c r="AO266" s="444"/>
      <c r="AP266" s="595"/>
      <c r="AQ266" s="475"/>
      <c r="AR266" s="775"/>
      <c r="AS266" s="776"/>
      <c r="AT266" s="500"/>
      <c r="AU266" s="444"/>
      <c r="AV266" s="444"/>
      <c r="AW266" s="444"/>
      <c r="AX266" s="474"/>
      <c r="AY266" s="444"/>
      <c r="AZ266" s="595"/>
      <c r="BA266" s="475"/>
      <c r="BB266" s="775"/>
      <c r="BC266" s="776"/>
      <c r="BD266" s="500"/>
      <c r="BE266" s="444"/>
      <c r="BF266" s="444"/>
      <c r="BG266" s="444"/>
      <c r="BH266" s="474"/>
      <c r="BI266" s="444"/>
      <c r="BJ266" s="595"/>
      <c r="BK266" s="475"/>
      <c r="BL266" s="775"/>
      <c r="BM266" s="776"/>
      <c r="BN266" s="500"/>
      <c r="BO266" s="444"/>
      <c r="BP266" s="444"/>
      <c r="BQ266" s="444"/>
      <c r="BR266" s="474"/>
      <c r="BS266" s="444"/>
      <c r="BT266" s="595"/>
      <c r="BU266" s="475"/>
      <c r="BV266" s="775"/>
      <c r="BW266" s="776"/>
      <c r="BX266" s="500"/>
      <c r="BY266" s="444"/>
      <c r="BZ266" s="444"/>
      <c r="CA266" s="444"/>
      <c r="CB266" s="474"/>
      <c r="CC266" s="444"/>
      <c r="CD266" s="595"/>
    </row>
    <row r="267" spans="1:82" ht="17.25" customHeight="1" x14ac:dyDescent="0.3">
      <c r="A267" s="827"/>
      <c r="B267" s="514" t="s">
        <v>88</v>
      </c>
      <c r="C267" s="571"/>
      <c r="D267" s="572"/>
      <c r="E267" s="378"/>
      <c r="F267" s="365"/>
      <c r="G267" s="378"/>
      <c r="H267" s="875"/>
      <c r="I267" s="875"/>
      <c r="J267" s="874"/>
      <c r="K267" s="444"/>
      <c r="L267" s="444"/>
      <c r="M267" s="475"/>
      <c r="N267" s="572"/>
      <c r="O267" s="378"/>
      <c r="P267" s="365"/>
      <c r="Q267" s="378"/>
      <c r="R267" s="378"/>
      <c r="S267" s="378"/>
      <c r="T267" s="474"/>
      <c r="U267" s="444"/>
      <c r="V267" s="595"/>
      <c r="W267" s="475"/>
      <c r="X267" s="572"/>
      <c r="Y267" s="378"/>
      <c r="Z267" s="365"/>
      <c r="AA267" s="378"/>
      <c r="AB267" s="378"/>
      <c r="AC267" s="378"/>
      <c r="AD267" s="474"/>
      <c r="AE267" s="444"/>
      <c r="AF267" s="595"/>
      <c r="AG267" s="475"/>
      <c r="AH267" s="572"/>
      <c r="AI267" s="378"/>
      <c r="AJ267" s="365"/>
      <c r="AK267" s="378"/>
      <c r="AL267" s="378"/>
      <c r="AM267" s="378"/>
      <c r="AN267" s="474"/>
      <c r="AO267" s="444"/>
      <c r="AP267" s="595"/>
      <c r="AQ267" s="475"/>
      <c r="AR267" s="572"/>
      <c r="AS267" s="378"/>
      <c r="AT267" s="365"/>
      <c r="AU267" s="378"/>
      <c r="AV267" s="378"/>
      <c r="AW267" s="378"/>
      <c r="AX267" s="474"/>
      <c r="AY267" s="444"/>
      <c r="AZ267" s="595"/>
      <c r="BA267" s="475"/>
      <c r="BB267" s="572"/>
      <c r="BC267" s="378"/>
      <c r="BD267" s="365"/>
      <c r="BE267" s="378"/>
      <c r="BF267" s="378"/>
      <c r="BG267" s="378"/>
      <c r="BH267" s="474"/>
      <c r="BI267" s="444"/>
      <c r="BJ267" s="595"/>
      <c r="BK267" s="475"/>
      <c r="BL267" s="572"/>
      <c r="BM267" s="378"/>
      <c r="BN267" s="365"/>
      <c r="BO267" s="378"/>
      <c r="BP267" s="378"/>
      <c r="BQ267" s="378"/>
      <c r="BR267" s="474"/>
      <c r="BS267" s="444"/>
      <c r="BT267" s="595"/>
      <c r="BU267" s="475"/>
      <c r="BV267" s="572"/>
      <c r="BW267" s="378"/>
      <c r="BX267" s="365"/>
      <c r="BY267" s="378"/>
      <c r="BZ267" s="378"/>
      <c r="CA267" s="378"/>
      <c r="CB267" s="474"/>
      <c r="CC267" s="444"/>
      <c r="CD267" s="595"/>
    </row>
    <row r="268" spans="1:82" ht="30" x14ac:dyDescent="0.3">
      <c r="A268" s="828"/>
      <c r="B268" s="570" t="s">
        <v>93</v>
      </c>
      <c r="C268" s="846"/>
      <c r="D268" s="847"/>
      <c r="E268" s="848"/>
      <c r="F268" s="1020"/>
      <c r="G268" s="1021"/>
      <c r="H268" s="1022"/>
      <c r="I268" s="1022"/>
      <c r="J268" s="1023"/>
      <c r="K268" s="572"/>
      <c r="L268" s="572"/>
      <c r="M268" s="846"/>
      <c r="N268" s="847"/>
      <c r="O268" s="848"/>
      <c r="P268" s="835"/>
      <c r="Q268" s="775"/>
      <c r="R268" s="777"/>
      <c r="S268" s="777"/>
      <c r="T268" s="573"/>
      <c r="U268" s="572"/>
      <c r="V268" s="595"/>
      <c r="W268" s="846"/>
      <c r="X268" s="847"/>
      <c r="Y268" s="848"/>
      <c r="Z268" s="835"/>
      <c r="AA268" s="775"/>
      <c r="AB268" s="777"/>
      <c r="AC268" s="777"/>
      <c r="AD268" s="573"/>
      <c r="AE268" s="572"/>
      <c r="AF268" s="595"/>
      <c r="AG268" s="846"/>
      <c r="AH268" s="847"/>
      <c r="AI268" s="848"/>
      <c r="AJ268" s="835"/>
      <c r="AK268" s="775"/>
      <c r="AL268" s="777"/>
      <c r="AM268" s="777"/>
      <c r="AN268" s="573"/>
      <c r="AO268" s="572"/>
      <c r="AP268" s="595"/>
      <c r="AQ268" s="846"/>
      <c r="AR268" s="847"/>
      <c r="AS268" s="848"/>
      <c r="AT268" s="835"/>
      <c r="AU268" s="775"/>
      <c r="AV268" s="777"/>
      <c r="AW268" s="777"/>
      <c r="AX268" s="573"/>
      <c r="AY268" s="572"/>
      <c r="AZ268" s="595"/>
      <c r="BA268" s="846"/>
      <c r="BB268" s="847"/>
      <c r="BC268" s="848"/>
      <c r="BD268" s="835"/>
      <c r="BE268" s="775"/>
      <c r="BF268" s="777"/>
      <c r="BG268" s="777"/>
      <c r="BH268" s="573"/>
      <c r="BI268" s="572"/>
      <c r="BJ268" s="595"/>
      <c r="BK268" s="846"/>
      <c r="BL268" s="847"/>
      <c r="BM268" s="848"/>
      <c r="BN268" s="835"/>
      <c r="BO268" s="775"/>
      <c r="BP268" s="777"/>
      <c r="BQ268" s="777"/>
      <c r="BR268" s="573"/>
      <c r="BS268" s="572"/>
      <c r="BT268" s="595"/>
      <c r="BU268" s="846"/>
      <c r="BV268" s="847"/>
      <c r="BW268" s="848"/>
      <c r="BX268" s="835"/>
      <c r="BY268" s="775"/>
      <c r="BZ268" s="777"/>
      <c r="CA268" s="777"/>
      <c r="CB268" s="573"/>
      <c r="CC268" s="572"/>
      <c r="CD268" s="595"/>
    </row>
    <row r="269" spans="1:82" ht="21" x14ac:dyDescent="0.3">
      <c r="A269" s="828"/>
      <c r="B269" s="570"/>
      <c r="C269" s="849"/>
      <c r="D269" s="444"/>
      <c r="E269" s="850"/>
      <c r="F269" s="1024"/>
      <c r="G269" s="1025"/>
      <c r="H269" s="1026"/>
      <c r="I269" s="1026"/>
      <c r="J269" s="1023"/>
      <c r="K269" s="572"/>
      <c r="L269" s="572"/>
      <c r="M269" s="849"/>
      <c r="N269" s="444"/>
      <c r="O269" s="850"/>
      <c r="P269" s="832"/>
      <c r="Q269" s="572"/>
      <c r="R269" s="573"/>
      <c r="S269" s="573"/>
      <c r="T269" s="573"/>
      <c r="U269" s="572"/>
      <c r="V269" s="595"/>
      <c r="W269" s="849"/>
      <c r="X269" s="444"/>
      <c r="Y269" s="850"/>
      <c r="Z269" s="832"/>
      <c r="AA269" s="572"/>
      <c r="AB269" s="573"/>
      <c r="AC269" s="573"/>
      <c r="AD269" s="573"/>
      <c r="AE269" s="572"/>
      <c r="AF269" s="595"/>
      <c r="AG269" s="849"/>
      <c r="AH269" s="444"/>
      <c r="AI269" s="850"/>
      <c r="AJ269" s="832"/>
      <c r="AK269" s="572"/>
      <c r="AL269" s="573"/>
      <c r="AM269" s="573"/>
      <c r="AN269" s="573"/>
      <c r="AO269" s="572"/>
      <c r="AP269" s="595"/>
      <c r="AQ269" s="849"/>
      <c r="AR269" s="444"/>
      <c r="AS269" s="850"/>
      <c r="AT269" s="832"/>
      <c r="AU269" s="572"/>
      <c r="AV269" s="573"/>
      <c r="AW269" s="573"/>
      <c r="AX269" s="573"/>
      <c r="AY269" s="572"/>
      <c r="AZ269" s="595"/>
      <c r="BA269" s="849"/>
      <c r="BB269" s="444"/>
      <c r="BC269" s="850"/>
      <c r="BD269" s="832"/>
      <c r="BE269" s="572"/>
      <c r="BF269" s="573"/>
      <c r="BG269" s="573"/>
      <c r="BH269" s="573"/>
      <c r="BI269" s="572"/>
      <c r="BJ269" s="595"/>
      <c r="BK269" s="849"/>
      <c r="BL269" s="444"/>
      <c r="BM269" s="850"/>
      <c r="BN269" s="832"/>
      <c r="BO269" s="572"/>
      <c r="BP269" s="573"/>
      <c r="BQ269" s="573"/>
      <c r="BR269" s="573"/>
      <c r="BS269" s="572"/>
      <c r="BT269" s="595"/>
      <c r="BU269" s="849"/>
      <c r="BV269" s="444"/>
      <c r="BW269" s="850"/>
      <c r="BX269" s="832"/>
      <c r="BY269" s="572"/>
      <c r="BZ269" s="573"/>
      <c r="CA269" s="573"/>
      <c r="CB269" s="573"/>
      <c r="CC269" s="572"/>
      <c r="CD269" s="595"/>
    </row>
    <row r="270" spans="1:82" ht="21" hidden="1" x14ac:dyDescent="0.3">
      <c r="A270" s="827"/>
      <c r="B270" s="836"/>
      <c r="C270" s="851"/>
      <c r="D270" s="444"/>
      <c r="E270" s="852"/>
      <c r="F270" s="1011"/>
      <c r="G270" s="998"/>
      <c r="H270" s="1027"/>
      <c r="I270" s="1012"/>
      <c r="J270" s="1002"/>
      <c r="K270" s="444"/>
      <c r="L270" s="444"/>
      <c r="M270" s="851"/>
      <c r="N270" s="444"/>
      <c r="O270" s="852"/>
      <c r="P270" s="537"/>
      <c r="Q270" s="468"/>
      <c r="R270" s="574"/>
      <c r="S270" s="468"/>
      <c r="T270" s="705"/>
      <c r="U270" s="444"/>
      <c r="V270" s="595"/>
      <c r="W270" s="851"/>
      <c r="X270" s="444"/>
      <c r="Y270" s="852"/>
      <c r="Z270" s="537"/>
      <c r="AA270" s="468"/>
      <c r="AB270" s="574"/>
      <c r="AC270" s="468"/>
      <c r="AD270" s="705"/>
      <c r="AE270" s="444"/>
      <c r="AF270" s="595"/>
      <c r="AG270" s="851"/>
      <c r="AH270" s="444"/>
      <c r="AI270" s="852"/>
      <c r="AJ270" s="537"/>
      <c r="AK270" s="468"/>
      <c r="AL270" s="574"/>
      <c r="AM270" s="468"/>
      <c r="AN270" s="705"/>
      <c r="AO270" s="444"/>
      <c r="AP270" s="595"/>
      <c r="AQ270" s="851"/>
      <c r="AR270" s="444"/>
      <c r="AS270" s="852"/>
      <c r="AT270" s="537"/>
      <c r="AU270" s="468"/>
      <c r="AV270" s="574"/>
      <c r="AW270" s="468"/>
      <c r="AX270" s="705"/>
      <c r="AY270" s="444"/>
      <c r="AZ270" s="595"/>
      <c r="BA270" s="851"/>
      <c r="BB270" s="444"/>
      <c r="BC270" s="852"/>
      <c r="BD270" s="537"/>
      <c r="BE270" s="468"/>
      <c r="BF270" s="574"/>
      <c r="BG270" s="468"/>
      <c r="BH270" s="705"/>
      <c r="BI270" s="444"/>
      <c r="BJ270" s="595"/>
      <c r="BK270" s="851"/>
      <c r="BL270" s="444"/>
      <c r="BM270" s="852"/>
      <c r="BN270" s="537"/>
      <c r="BO270" s="468"/>
      <c r="BP270" s="574"/>
      <c r="BQ270" s="468"/>
      <c r="BR270" s="705"/>
      <c r="BS270" s="444"/>
      <c r="BT270" s="595"/>
      <c r="BU270" s="851"/>
      <c r="BV270" s="444"/>
      <c r="BW270" s="852"/>
      <c r="BX270" s="537"/>
      <c r="BY270" s="468"/>
      <c r="BZ270" s="574"/>
      <c r="CA270" s="468"/>
      <c r="CB270" s="705"/>
      <c r="CC270" s="444"/>
      <c r="CD270" s="595"/>
    </row>
    <row r="271" spans="1:82" ht="21" x14ac:dyDescent="0.3">
      <c r="A271" s="829"/>
      <c r="B271" s="465" t="s">
        <v>94</v>
      </c>
      <c r="C271" s="851"/>
      <c r="D271" s="444"/>
      <c r="E271" s="852"/>
      <c r="F271" s="703">
        <f>SUM(F268:F270)</f>
        <v>0</v>
      </c>
      <c r="G271" s="773"/>
      <c r="H271" s="870">
        <f>SUM(H268:H269)</f>
        <v>0</v>
      </c>
      <c r="I271" s="871"/>
      <c r="J271" s="872">
        <f>SUM(J266:J269)</f>
        <v>0</v>
      </c>
      <c r="K271" s="444"/>
      <c r="L271" s="444"/>
      <c r="M271" s="851"/>
      <c r="N271" s="444"/>
      <c r="O271" s="852"/>
      <c r="P271" s="703">
        <f>SUM(P268:P269)</f>
        <v>0</v>
      </c>
      <c r="Q271" s="773"/>
      <c r="R271" s="774">
        <f>SUM(R268:R269)</f>
        <v>0</v>
      </c>
      <c r="S271" s="774"/>
      <c r="T271" s="863">
        <f>SUM(T268:T269)</f>
        <v>0</v>
      </c>
      <c r="U271" s="444"/>
      <c r="V271" s="595"/>
      <c r="W271" s="851"/>
      <c r="X271" s="444"/>
      <c r="Y271" s="852"/>
      <c r="Z271" s="703">
        <f>SUM(Z268:Z269)</f>
        <v>0</v>
      </c>
      <c r="AA271" s="773"/>
      <c r="AB271" s="774">
        <f>SUM(AB268:AB269)</f>
        <v>0</v>
      </c>
      <c r="AC271" s="774"/>
      <c r="AD271" s="863">
        <f>SUM(AD268:AD269)</f>
        <v>0</v>
      </c>
      <c r="AE271" s="444"/>
      <c r="AF271" s="595"/>
      <c r="AG271" s="851"/>
      <c r="AH271" s="444"/>
      <c r="AI271" s="852"/>
      <c r="AJ271" s="703">
        <f>SUM(AJ268:AJ269)</f>
        <v>0</v>
      </c>
      <c r="AK271" s="773"/>
      <c r="AL271" s="774">
        <f>SUM(AL268:AL269)</f>
        <v>0</v>
      </c>
      <c r="AM271" s="774"/>
      <c r="AN271" s="863">
        <f>SUM(AN268:AN269)</f>
        <v>0</v>
      </c>
      <c r="AO271" s="444"/>
      <c r="AP271" s="595"/>
      <c r="AQ271" s="851"/>
      <c r="AR271" s="444"/>
      <c r="AS271" s="852"/>
      <c r="AT271" s="703">
        <f>SUM(AT268:AT269)</f>
        <v>0</v>
      </c>
      <c r="AU271" s="773"/>
      <c r="AV271" s="774">
        <f>SUM(AV268:AV269)</f>
        <v>0</v>
      </c>
      <c r="AW271" s="774"/>
      <c r="AX271" s="863">
        <f>SUM(AX268:AX269)</f>
        <v>0</v>
      </c>
      <c r="AY271" s="444"/>
      <c r="AZ271" s="595"/>
      <c r="BA271" s="851"/>
      <c r="BB271" s="444"/>
      <c r="BC271" s="852"/>
      <c r="BD271" s="703">
        <f>SUM(BD268:BD269)</f>
        <v>0</v>
      </c>
      <c r="BE271" s="773"/>
      <c r="BF271" s="774">
        <f>SUM(BF268:BF269)</f>
        <v>0</v>
      </c>
      <c r="BG271" s="774"/>
      <c r="BH271" s="863">
        <f>SUM(BH268:BH269)</f>
        <v>0</v>
      </c>
      <c r="BI271" s="444"/>
      <c r="BJ271" s="595"/>
      <c r="BK271" s="851"/>
      <c r="BL271" s="444"/>
      <c r="BM271" s="852"/>
      <c r="BN271" s="703">
        <f>SUM(BN268:BN269)</f>
        <v>0</v>
      </c>
      <c r="BO271" s="773"/>
      <c r="BP271" s="774">
        <f>SUM(BP268:BP269)</f>
        <v>0</v>
      </c>
      <c r="BQ271" s="774"/>
      <c r="BR271" s="863">
        <f>SUM(BR268:BR269)</f>
        <v>0</v>
      </c>
      <c r="BS271" s="444"/>
      <c r="BT271" s="595"/>
      <c r="BU271" s="851"/>
      <c r="BV271" s="444"/>
      <c r="BW271" s="852"/>
      <c r="BX271" s="703">
        <f>SUM(BX268:BX269)</f>
        <v>0</v>
      </c>
      <c r="BY271" s="773"/>
      <c r="BZ271" s="774">
        <f>SUM(BZ268:BZ269)</f>
        <v>0</v>
      </c>
      <c r="CA271" s="774"/>
      <c r="CB271" s="863">
        <f>SUM(CB268:CB269)</f>
        <v>0</v>
      </c>
      <c r="CC271" s="444"/>
      <c r="CD271" s="595"/>
    </row>
    <row r="272" spans="1:82" ht="21" x14ac:dyDescent="0.3">
      <c r="A272" s="829"/>
      <c r="B272" s="836"/>
      <c r="C272" s="851"/>
      <c r="D272" s="753"/>
      <c r="E272" s="852"/>
      <c r="F272" s="537"/>
      <c r="G272" s="468"/>
      <c r="H272" s="876"/>
      <c r="I272" s="867"/>
      <c r="J272" s="383"/>
      <c r="K272" s="444"/>
      <c r="L272" s="444"/>
      <c r="M272" s="851"/>
      <c r="N272" s="753"/>
      <c r="O272" s="852"/>
      <c r="P272" s="537"/>
      <c r="Q272" s="468"/>
      <c r="R272" s="574"/>
      <c r="S272" s="468"/>
      <c r="T272" s="746"/>
      <c r="U272" s="444"/>
      <c r="V272" s="595"/>
      <c r="W272" s="851"/>
      <c r="X272" s="753"/>
      <c r="Y272" s="852"/>
      <c r="Z272" s="537"/>
      <c r="AA272" s="468"/>
      <c r="AB272" s="574"/>
      <c r="AC272" s="468"/>
      <c r="AD272" s="746"/>
      <c r="AE272" s="444"/>
      <c r="AF272" s="595"/>
      <c r="AG272" s="851"/>
      <c r="AH272" s="753"/>
      <c r="AI272" s="852"/>
      <c r="AJ272" s="537"/>
      <c r="AK272" s="468"/>
      <c r="AL272" s="574"/>
      <c r="AM272" s="468"/>
      <c r="AN272" s="746"/>
      <c r="AO272" s="444"/>
      <c r="AP272" s="595"/>
      <c r="AQ272" s="851"/>
      <c r="AR272" s="753"/>
      <c r="AS272" s="852"/>
      <c r="AT272" s="537"/>
      <c r="AU272" s="468"/>
      <c r="AV272" s="574"/>
      <c r="AW272" s="468"/>
      <c r="AX272" s="746"/>
      <c r="AY272" s="444"/>
      <c r="AZ272" s="595"/>
      <c r="BA272" s="851"/>
      <c r="BB272" s="753"/>
      <c r="BC272" s="852"/>
      <c r="BD272" s="537"/>
      <c r="BE272" s="468"/>
      <c r="BF272" s="574"/>
      <c r="BG272" s="468"/>
      <c r="BH272" s="746"/>
      <c r="BI272" s="444"/>
      <c r="BJ272" s="595"/>
      <c r="BK272" s="851"/>
      <c r="BL272" s="753"/>
      <c r="BM272" s="852"/>
      <c r="BN272" s="537"/>
      <c r="BO272" s="468"/>
      <c r="BP272" s="574"/>
      <c r="BQ272" s="468"/>
      <c r="BR272" s="746"/>
      <c r="BS272" s="444"/>
      <c r="BT272" s="595"/>
      <c r="BU272" s="851"/>
      <c r="BV272" s="753"/>
      <c r="BW272" s="852"/>
      <c r="BX272" s="537"/>
      <c r="BY272" s="468"/>
      <c r="BZ272" s="574"/>
      <c r="CA272" s="468"/>
      <c r="CB272" s="746"/>
      <c r="CC272" s="444"/>
      <c r="CD272" s="595"/>
    </row>
    <row r="273" spans="1:82" ht="21" x14ac:dyDescent="0.3">
      <c r="A273" s="830"/>
      <c r="B273" s="465" t="s">
        <v>95</v>
      </c>
      <c r="C273" s="853"/>
      <c r="D273" s="854"/>
      <c r="E273" s="855"/>
      <c r="F273" s="703">
        <f>SUM(F271,F264)</f>
        <v>0</v>
      </c>
      <c r="G273" s="703">
        <f>SUM(G271,G264)</f>
        <v>0</v>
      </c>
      <c r="H273" s="877">
        <f>SUM(H271,H264)</f>
        <v>0</v>
      </c>
      <c r="I273" s="877">
        <f>SUM(I271,I264)</f>
        <v>0</v>
      </c>
      <c r="J273" s="363">
        <f>SUM(J271,J264)</f>
        <v>0</v>
      </c>
      <c r="K273" s="444"/>
      <c r="L273" s="444"/>
      <c r="M273" s="853"/>
      <c r="N273" s="854"/>
      <c r="O273" s="855"/>
      <c r="P273" s="703">
        <f>SUM(P271,P264)</f>
        <v>0</v>
      </c>
      <c r="Q273" s="778"/>
      <c r="R273" s="466">
        <f>SUM(R271,R264)</f>
        <v>0</v>
      </c>
      <c r="S273" s="466">
        <f>SUM(S271,S264)</f>
        <v>0</v>
      </c>
      <c r="T273" s="466">
        <f>SUM(T271,T264)</f>
        <v>0</v>
      </c>
      <c r="U273" s="444"/>
      <c r="V273" s="595"/>
      <c r="W273" s="853"/>
      <c r="X273" s="854"/>
      <c r="Y273" s="855"/>
      <c r="Z273" s="703">
        <f>SUM(Z271,Z264)</f>
        <v>0</v>
      </c>
      <c r="AA273" s="778"/>
      <c r="AB273" s="466">
        <f>SUM(AB271,AB264)</f>
        <v>0</v>
      </c>
      <c r="AC273" s="466">
        <f>SUM(AC271,AC264)</f>
        <v>0</v>
      </c>
      <c r="AD273" s="466">
        <f>SUM(AD271,AD264)</f>
        <v>0</v>
      </c>
      <c r="AE273" s="444"/>
      <c r="AF273" s="595"/>
      <c r="AG273" s="853"/>
      <c r="AH273" s="854"/>
      <c r="AI273" s="855"/>
      <c r="AJ273" s="703">
        <f>SUM(AJ271,AJ264)</f>
        <v>0</v>
      </c>
      <c r="AK273" s="778"/>
      <c r="AL273" s="466">
        <f>SUM(AL271,AL264)</f>
        <v>0</v>
      </c>
      <c r="AM273" s="466">
        <f>SUM(AM271,AM264)</f>
        <v>0</v>
      </c>
      <c r="AN273" s="466">
        <f>SUM(AN271,AN264)</f>
        <v>0</v>
      </c>
      <c r="AO273" s="444"/>
      <c r="AP273" s="595"/>
      <c r="AQ273" s="853"/>
      <c r="AR273" s="854"/>
      <c r="AS273" s="855"/>
      <c r="AT273" s="703">
        <f>SUM(AT271,AT264)</f>
        <v>0</v>
      </c>
      <c r="AU273" s="778"/>
      <c r="AV273" s="466">
        <f>SUM(AV271,AV264)</f>
        <v>0</v>
      </c>
      <c r="AW273" s="466">
        <f>SUM(AW271,AW264)</f>
        <v>0</v>
      </c>
      <c r="AX273" s="466">
        <f>SUM(AX271,AX264)</f>
        <v>0</v>
      </c>
      <c r="AY273" s="444"/>
      <c r="AZ273" s="595"/>
      <c r="BA273" s="853"/>
      <c r="BB273" s="854"/>
      <c r="BC273" s="855"/>
      <c r="BD273" s="703">
        <f>SUM(BD271,BD264)</f>
        <v>0</v>
      </c>
      <c r="BE273" s="778"/>
      <c r="BF273" s="466">
        <f>SUM(BF271,BF264)</f>
        <v>0</v>
      </c>
      <c r="BG273" s="466">
        <f>SUM(BG271,BG264)</f>
        <v>0</v>
      </c>
      <c r="BH273" s="466">
        <f>SUM(BH271,BH264)</f>
        <v>0</v>
      </c>
      <c r="BI273" s="444"/>
      <c r="BJ273" s="595"/>
      <c r="BK273" s="853"/>
      <c r="BL273" s="854"/>
      <c r="BM273" s="855"/>
      <c r="BN273" s="703">
        <f>SUM(BN271,BN264)</f>
        <v>0</v>
      </c>
      <c r="BO273" s="778"/>
      <c r="BP273" s="466">
        <f>SUM(BP271,BP264)</f>
        <v>0</v>
      </c>
      <c r="BQ273" s="466">
        <f>SUM(BQ271,BQ264)</f>
        <v>0</v>
      </c>
      <c r="BR273" s="466">
        <f>SUM(BR271,BR264)</f>
        <v>0</v>
      </c>
      <c r="BS273" s="444"/>
      <c r="BT273" s="595"/>
      <c r="BU273" s="853"/>
      <c r="BV273" s="854"/>
      <c r="BW273" s="855"/>
      <c r="BX273" s="703">
        <f>SUM(BX271,BX264)</f>
        <v>0</v>
      </c>
      <c r="BY273" s="778"/>
      <c r="BZ273" s="466">
        <f>SUM(BZ271,BZ264)</f>
        <v>0</v>
      </c>
      <c r="CA273" s="466">
        <f>SUM(CA271,CA264)</f>
        <v>0</v>
      </c>
      <c r="CB273" s="466">
        <f>SUM(CB271,CB264)</f>
        <v>0</v>
      </c>
      <c r="CC273" s="444"/>
      <c r="CD273" s="595"/>
    </row>
    <row r="274" spans="1:82" ht="21" x14ac:dyDescent="0.3">
      <c r="A274" s="831"/>
      <c r="B274" s="824" t="s">
        <v>96</v>
      </c>
      <c r="C274" s="753"/>
      <c r="D274" s="779"/>
      <c r="E274" s="753"/>
      <c r="F274" s="753"/>
      <c r="G274" s="753"/>
      <c r="H274" s="753"/>
      <c r="I274" s="753"/>
      <c r="J274" s="780"/>
      <c r="K274" s="753"/>
      <c r="L274" s="753"/>
      <c r="R274" s="753"/>
      <c r="S274" s="753"/>
      <c r="V274" s="595"/>
      <c r="AB274" s="753"/>
      <c r="AC274" s="753"/>
      <c r="AF274" s="595"/>
      <c r="AL274" s="753"/>
      <c r="AM274" s="753"/>
      <c r="AP274" s="595"/>
      <c r="AV274" s="753"/>
      <c r="AW274" s="753"/>
      <c r="AZ274" s="595"/>
      <c r="BF274" s="753"/>
      <c r="BG274" s="753"/>
      <c r="BJ274" s="595"/>
      <c r="BP274" s="753"/>
      <c r="BQ274" s="753"/>
      <c r="BT274" s="595"/>
      <c r="BZ274" s="753"/>
      <c r="CA274" s="753"/>
      <c r="CD274" s="595"/>
    </row>
    <row r="275" spans="1:82" ht="201" customHeight="1" x14ac:dyDescent="0.3">
      <c r="A275" s="825"/>
      <c r="B275" s="577"/>
      <c r="C275" s="578"/>
      <c r="D275" s="779"/>
      <c r="E275" s="575"/>
      <c r="F275" s="575"/>
      <c r="G275" s="575"/>
      <c r="H275" s="575"/>
      <c r="I275" s="575"/>
      <c r="J275" s="781"/>
      <c r="K275" s="579"/>
      <c r="L275" s="579"/>
      <c r="R275" s="579"/>
      <c r="S275" s="579"/>
      <c r="V275" s="595"/>
      <c r="AB275" s="579"/>
      <c r="AC275" s="579"/>
      <c r="AF275" s="595"/>
      <c r="AL275" s="579"/>
      <c r="AM275" s="579"/>
      <c r="AP275" s="595"/>
      <c r="AV275" s="579"/>
      <c r="AW275" s="579"/>
      <c r="AZ275" s="595"/>
      <c r="BF275" s="579"/>
      <c r="BG275" s="579"/>
      <c r="BJ275" s="595"/>
      <c r="BP275" s="579"/>
      <c r="BQ275" s="579"/>
      <c r="BT275" s="595"/>
      <c r="BZ275" s="579"/>
      <c r="CA275" s="579"/>
      <c r="CD275" s="595"/>
    </row>
    <row r="276" spans="1:82" ht="21" x14ac:dyDescent="0.3">
      <c r="C276" s="779"/>
      <c r="D276" s="779"/>
      <c r="E276" s="779"/>
      <c r="F276" s="779"/>
      <c r="G276" s="779"/>
      <c r="H276" s="779"/>
      <c r="I276" s="779"/>
      <c r="J276" s="779"/>
      <c r="K276" s="779"/>
      <c r="L276" s="779"/>
      <c r="R276" s="779"/>
      <c r="S276" s="779"/>
      <c r="V276" s="595"/>
      <c r="AB276" s="779"/>
      <c r="AC276" s="779"/>
      <c r="AF276" s="595"/>
      <c r="AL276" s="779"/>
      <c r="AM276" s="779"/>
      <c r="AP276" s="595"/>
      <c r="AV276" s="779"/>
      <c r="AW276" s="779"/>
      <c r="AZ276" s="595"/>
      <c r="BF276" s="779"/>
      <c r="BG276" s="779"/>
      <c r="BJ276" s="595"/>
      <c r="BP276" s="779"/>
      <c r="BQ276" s="779"/>
      <c r="BT276" s="595"/>
      <c r="BZ276" s="779"/>
      <c r="CA276" s="779"/>
      <c r="CD276" s="595"/>
    </row>
    <row r="277" spans="1:82" ht="21" x14ac:dyDescent="0.3">
      <c r="C277" s="779"/>
      <c r="D277" s="779"/>
      <c r="E277" s="779"/>
      <c r="F277" s="779"/>
      <c r="G277" s="779"/>
      <c r="H277" s="779"/>
      <c r="I277" s="779"/>
      <c r="J277" s="779"/>
      <c r="K277" s="779"/>
      <c r="L277" s="779"/>
      <c r="R277" s="779"/>
      <c r="S277" s="779"/>
      <c r="V277" s="595"/>
      <c r="AB277" s="779"/>
      <c r="AC277" s="779"/>
      <c r="AF277" s="595"/>
      <c r="AL277" s="779"/>
      <c r="AM277" s="779"/>
      <c r="AP277" s="595"/>
      <c r="AV277" s="779"/>
      <c r="AW277" s="779"/>
      <c r="AZ277" s="595"/>
      <c r="BF277" s="779"/>
      <c r="BG277" s="779"/>
      <c r="BJ277" s="595"/>
      <c r="BP277" s="779"/>
      <c r="BQ277" s="779"/>
      <c r="BT277" s="595"/>
      <c r="BZ277" s="779"/>
      <c r="CA277" s="779"/>
      <c r="CD277" s="595"/>
    </row>
    <row r="278" spans="1:82" ht="21" x14ac:dyDescent="0.3">
      <c r="C278" s="779"/>
      <c r="D278" s="779"/>
      <c r="E278" s="779"/>
      <c r="F278" s="779"/>
      <c r="G278" s="779"/>
      <c r="H278" s="779"/>
      <c r="I278" s="779"/>
      <c r="J278" s="779"/>
      <c r="K278" s="779"/>
      <c r="L278" s="779"/>
      <c r="R278" s="779"/>
      <c r="S278" s="779"/>
      <c r="V278" s="595"/>
      <c r="AB278" s="779"/>
      <c r="AC278" s="779"/>
      <c r="AF278" s="595"/>
      <c r="AL278" s="779"/>
      <c r="AM278" s="779"/>
      <c r="AP278" s="595"/>
      <c r="AV278" s="779"/>
      <c r="AW278" s="779"/>
      <c r="AZ278" s="595"/>
      <c r="BF278" s="779"/>
      <c r="BG278" s="779"/>
      <c r="BJ278" s="595"/>
      <c r="BP278" s="779"/>
      <c r="BQ278" s="779"/>
      <c r="BT278" s="595"/>
      <c r="BZ278" s="779"/>
      <c r="CA278" s="779"/>
      <c r="CD278" s="595"/>
    </row>
    <row r="279" spans="1:82" ht="18" hidden="1" customHeight="1" x14ac:dyDescent="0.3">
      <c r="C279" s="779"/>
      <c r="D279" s="779"/>
      <c r="E279" s="779"/>
      <c r="F279" s="779"/>
      <c r="G279" s="779"/>
      <c r="H279" s="779"/>
      <c r="I279" s="779"/>
      <c r="J279" s="779"/>
      <c r="K279" s="779"/>
      <c r="L279" s="779"/>
      <c r="R279" s="779"/>
      <c r="S279" s="779"/>
      <c r="V279" s="595"/>
      <c r="AB279" s="779"/>
      <c r="AC279" s="779"/>
      <c r="AF279" s="595"/>
      <c r="AL279" s="779"/>
      <c r="AM279" s="779"/>
      <c r="AP279" s="595"/>
      <c r="AV279" s="779"/>
      <c r="AW279" s="779"/>
      <c r="AZ279" s="595"/>
      <c r="BF279" s="779"/>
      <c r="BG279" s="779"/>
      <c r="BJ279" s="595"/>
      <c r="BP279" s="779"/>
      <c r="BQ279" s="779"/>
      <c r="BT279" s="595"/>
      <c r="BZ279" s="779"/>
      <c r="CA279" s="779"/>
      <c r="CD279" s="595"/>
    </row>
    <row r="280" spans="1:82" ht="18" hidden="1" customHeight="1" x14ac:dyDescent="0.3">
      <c r="C280" s="779"/>
      <c r="D280" s="779"/>
      <c r="E280" s="779"/>
      <c r="F280" s="779"/>
      <c r="G280" s="779"/>
      <c r="H280" s="779"/>
      <c r="I280" s="779"/>
      <c r="J280" s="779"/>
      <c r="K280" s="779"/>
      <c r="L280" s="779"/>
      <c r="R280" s="779"/>
      <c r="S280" s="779"/>
      <c r="V280" s="595"/>
      <c r="AB280" s="779"/>
      <c r="AC280" s="779"/>
      <c r="AF280" s="595"/>
      <c r="AL280" s="779"/>
      <c r="AM280" s="779"/>
      <c r="AP280" s="595"/>
      <c r="AV280" s="779"/>
      <c r="AW280" s="779"/>
      <c r="AZ280" s="595"/>
      <c r="BF280" s="779"/>
      <c r="BG280" s="779"/>
      <c r="BJ280" s="595"/>
      <c r="BP280" s="779"/>
      <c r="BQ280" s="779"/>
      <c r="BT280" s="595"/>
      <c r="BZ280" s="779"/>
      <c r="CA280" s="779"/>
      <c r="CD280" s="595"/>
    </row>
    <row r="281" spans="1:82" ht="18" hidden="1" customHeight="1" x14ac:dyDescent="0.3">
      <c r="C281" s="779"/>
      <c r="D281" s="779"/>
      <c r="E281" s="779"/>
      <c r="F281" s="779"/>
      <c r="G281" s="779"/>
      <c r="H281" s="779"/>
      <c r="I281" s="779"/>
      <c r="J281" s="779"/>
      <c r="K281" s="779"/>
      <c r="L281" s="779"/>
      <c r="R281" s="779"/>
      <c r="S281" s="779"/>
      <c r="V281" s="595"/>
      <c r="AB281" s="779"/>
      <c r="AC281" s="779"/>
      <c r="AF281" s="595"/>
      <c r="AL281" s="779"/>
      <c r="AM281" s="779"/>
      <c r="AP281" s="595"/>
      <c r="AV281" s="779"/>
      <c r="AW281" s="779"/>
      <c r="AZ281" s="595"/>
      <c r="BF281" s="779"/>
      <c r="BG281" s="779"/>
      <c r="BJ281" s="595"/>
      <c r="BP281" s="779"/>
      <c r="BQ281" s="779"/>
      <c r="BT281" s="595"/>
      <c r="BZ281" s="779"/>
      <c r="CA281" s="779"/>
      <c r="CD281" s="595"/>
    </row>
    <row r="282" spans="1:82" ht="18" hidden="1" customHeight="1" x14ac:dyDescent="0.3">
      <c r="C282" s="779"/>
      <c r="D282" s="779"/>
      <c r="E282" s="779"/>
      <c r="F282" s="779"/>
      <c r="G282" s="779"/>
      <c r="H282" s="779"/>
      <c r="I282" s="779"/>
      <c r="J282" s="779"/>
      <c r="K282" s="779"/>
      <c r="L282" s="779"/>
      <c r="R282" s="779"/>
      <c r="S282" s="779"/>
      <c r="V282" s="595"/>
      <c r="AB282" s="779"/>
      <c r="AC282" s="779"/>
      <c r="AF282" s="595"/>
      <c r="AL282" s="779"/>
      <c r="AM282" s="779"/>
      <c r="AP282" s="595"/>
      <c r="AV282" s="779"/>
      <c r="AW282" s="779"/>
      <c r="AZ282" s="595"/>
      <c r="BF282" s="779"/>
      <c r="BG282" s="779"/>
      <c r="BJ282" s="595"/>
      <c r="BP282" s="779"/>
      <c r="BQ282" s="779"/>
      <c r="BT282" s="595"/>
      <c r="BZ282" s="779"/>
      <c r="CA282" s="779"/>
      <c r="CD282" s="595"/>
    </row>
    <row r="283" spans="1:82" ht="18" hidden="1" customHeight="1" x14ac:dyDescent="0.3">
      <c r="C283" s="779"/>
      <c r="D283" s="779"/>
      <c r="E283" s="779"/>
      <c r="F283" s="779"/>
      <c r="G283" s="779"/>
      <c r="H283" s="779"/>
      <c r="I283" s="779"/>
      <c r="J283" s="779"/>
      <c r="K283" s="779"/>
      <c r="L283" s="779"/>
      <c r="R283" s="779"/>
      <c r="S283" s="779"/>
      <c r="V283" s="595"/>
      <c r="AB283" s="779"/>
      <c r="AC283" s="779"/>
      <c r="AF283" s="595"/>
      <c r="AL283" s="779"/>
      <c r="AM283" s="779"/>
      <c r="AP283" s="595"/>
      <c r="AV283" s="779"/>
      <c r="AW283" s="779"/>
      <c r="AZ283" s="595"/>
      <c r="BF283" s="779"/>
      <c r="BG283" s="779"/>
      <c r="BJ283" s="595"/>
      <c r="BP283" s="779"/>
      <c r="BQ283" s="779"/>
      <c r="BT283" s="595"/>
      <c r="BZ283" s="779"/>
      <c r="CA283" s="779"/>
      <c r="CD283" s="595"/>
    </row>
    <row r="284" spans="1:82" ht="21" x14ac:dyDescent="0.3">
      <c r="C284" s="779"/>
      <c r="D284" s="779"/>
      <c r="E284" s="779"/>
      <c r="F284" s="779"/>
      <c r="G284" s="779"/>
      <c r="H284" s="779"/>
      <c r="I284" s="779"/>
      <c r="J284" s="779"/>
      <c r="K284" s="779"/>
      <c r="L284" s="779"/>
      <c r="R284" s="779"/>
      <c r="S284" s="779"/>
      <c r="V284" s="595"/>
      <c r="AB284" s="779"/>
      <c r="AC284" s="779"/>
      <c r="AF284" s="595"/>
      <c r="AL284" s="779"/>
      <c r="AM284" s="779"/>
      <c r="AP284" s="595"/>
      <c r="AV284" s="779"/>
      <c r="AW284" s="779"/>
      <c r="AZ284" s="595"/>
      <c r="BF284" s="779"/>
      <c r="BG284" s="779"/>
      <c r="BJ284" s="595"/>
      <c r="BP284" s="779"/>
      <c r="BQ284" s="779"/>
      <c r="BT284" s="595"/>
      <c r="BZ284" s="779"/>
      <c r="CA284" s="779"/>
      <c r="CD284" s="595"/>
    </row>
    <row r="285" spans="1:82" ht="21" x14ac:dyDescent="0.3">
      <c r="C285" s="779"/>
      <c r="D285" s="779"/>
      <c r="E285" s="779"/>
      <c r="F285" s="779"/>
      <c r="G285" s="779"/>
      <c r="H285" s="779"/>
      <c r="I285" s="779"/>
      <c r="J285" s="779"/>
      <c r="K285" s="779"/>
      <c r="L285" s="779"/>
      <c r="R285" s="779"/>
      <c r="S285" s="779"/>
      <c r="V285" s="595"/>
      <c r="AB285" s="779"/>
      <c r="AC285" s="779"/>
      <c r="AF285" s="595"/>
      <c r="AL285" s="779"/>
      <c r="AM285" s="779"/>
      <c r="AP285" s="595"/>
      <c r="AV285" s="779"/>
      <c r="AW285" s="779"/>
      <c r="AZ285" s="595"/>
      <c r="BF285" s="779"/>
      <c r="BG285" s="779"/>
      <c r="BJ285" s="595"/>
      <c r="BP285" s="779"/>
      <c r="BQ285" s="779"/>
      <c r="BT285" s="595"/>
      <c r="BZ285" s="779"/>
      <c r="CA285" s="779"/>
      <c r="CD285" s="595"/>
    </row>
    <row r="286" spans="1:82" ht="21" x14ac:dyDescent="0.3">
      <c r="C286" s="779"/>
      <c r="D286" s="779"/>
      <c r="E286" s="779"/>
      <c r="F286" s="779"/>
      <c r="G286" s="779"/>
      <c r="H286" s="779"/>
      <c r="I286" s="779"/>
      <c r="J286" s="779"/>
      <c r="K286" s="779"/>
      <c r="L286" s="779"/>
      <c r="R286" s="779"/>
      <c r="S286" s="779"/>
      <c r="V286" s="595"/>
      <c r="AB286" s="779"/>
      <c r="AC286" s="779"/>
      <c r="AF286" s="595"/>
      <c r="AL286" s="779"/>
      <c r="AM286" s="779"/>
      <c r="AP286" s="595"/>
      <c r="AV286" s="779"/>
      <c r="AW286" s="779"/>
      <c r="AZ286" s="595"/>
      <c r="BF286" s="779"/>
      <c r="BG286" s="779"/>
      <c r="BJ286" s="595"/>
      <c r="BP286" s="779"/>
      <c r="BQ286" s="779"/>
      <c r="BT286" s="595"/>
      <c r="BZ286" s="779"/>
      <c r="CA286" s="779"/>
      <c r="CD286" s="595"/>
    </row>
    <row r="287" spans="1:82" ht="21" x14ac:dyDescent="0.3">
      <c r="C287" s="779"/>
      <c r="D287" s="779"/>
      <c r="E287" s="779"/>
      <c r="F287" s="779"/>
      <c r="G287" s="779"/>
      <c r="H287" s="779"/>
      <c r="I287" s="779"/>
      <c r="J287" s="779"/>
      <c r="K287" s="779"/>
      <c r="L287" s="779"/>
      <c r="R287" s="779"/>
      <c r="S287" s="779"/>
      <c r="V287" s="595"/>
      <c r="AB287" s="779"/>
      <c r="AC287" s="779"/>
      <c r="AF287" s="595"/>
      <c r="AL287" s="779"/>
      <c r="AM287" s="779"/>
      <c r="AP287" s="595"/>
      <c r="AV287" s="779"/>
      <c r="AW287" s="779"/>
      <c r="AZ287" s="595"/>
      <c r="BF287" s="779"/>
      <c r="BG287" s="779"/>
      <c r="BJ287" s="595"/>
      <c r="BP287" s="779"/>
      <c r="BQ287" s="779"/>
      <c r="BT287" s="595"/>
      <c r="BZ287" s="779"/>
      <c r="CA287" s="779"/>
      <c r="CD287" s="595"/>
    </row>
    <row r="288" spans="1:82" ht="21" x14ac:dyDescent="0.3">
      <c r="C288" s="779"/>
      <c r="D288" s="779"/>
      <c r="E288" s="779"/>
      <c r="F288" s="779"/>
      <c r="G288" s="779"/>
      <c r="H288" s="779"/>
      <c r="I288" s="779"/>
      <c r="J288" s="779"/>
      <c r="K288" s="779"/>
      <c r="L288" s="779"/>
      <c r="R288" s="779"/>
      <c r="S288" s="779"/>
      <c r="V288" s="595"/>
      <c r="AB288" s="779"/>
      <c r="AC288" s="779"/>
      <c r="AF288" s="595"/>
      <c r="AL288" s="779"/>
      <c r="AM288" s="779"/>
      <c r="AP288" s="595"/>
      <c r="AV288" s="779"/>
      <c r="AW288" s="779"/>
      <c r="AZ288" s="595"/>
      <c r="BF288" s="779"/>
      <c r="BG288" s="779"/>
      <c r="BJ288" s="595"/>
      <c r="BP288" s="779"/>
      <c r="BQ288" s="779"/>
      <c r="BT288" s="595"/>
      <c r="BZ288" s="779"/>
      <c r="CA288" s="779"/>
      <c r="CD288" s="595"/>
    </row>
    <row r="289" spans="3:82" ht="21" x14ac:dyDescent="0.3">
      <c r="C289" s="779"/>
      <c r="D289" s="779"/>
      <c r="E289" s="779"/>
      <c r="F289" s="779"/>
      <c r="G289" s="779"/>
      <c r="H289" s="779"/>
      <c r="I289" s="779"/>
      <c r="J289" s="779"/>
      <c r="K289" s="779"/>
      <c r="L289" s="779"/>
      <c r="R289" s="779"/>
      <c r="S289" s="779"/>
      <c r="V289" s="595"/>
      <c r="AB289" s="779"/>
      <c r="AC289" s="779"/>
      <c r="AF289" s="595"/>
      <c r="AL289" s="779"/>
      <c r="AM289" s="779"/>
      <c r="AP289" s="595"/>
      <c r="AV289" s="779"/>
      <c r="AW289" s="779"/>
      <c r="AZ289" s="595"/>
      <c r="BF289" s="779"/>
      <c r="BG289" s="779"/>
      <c r="BJ289" s="595"/>
      <c r="BP289" s="779"/>
      <c r="BQ289" s="779"/>
      <c r="BT289" s="595"/>
      <c r="BZ289" s="779"/>
      <c r="CA289" s="779"/>
      <c r="CD289" s="595"/>
    </row>
    <row r="290" spans="3:82" ht="21" x14ac:dyDescent="0.3">
      <c r="C290" s="779"/>
      <c r="D290" s="779"/>
      <c r="E290" s="779"/>
      <c r="F290" s="779"/>
      <c r="G290" s="779"/>
      <c r="H290" s="779"/>
      <c r="I290" s="779"/>
      <c r="J290" s="779"/>
      <c r="K290" s="779"/>
      <c r="L290" s="779"/>
      <c r="R290" s="779"/>
      <c r="S290" s="779"/>
      <c r="V290" s="595"/>
      <c r="AB290" s="779"/>
      <c r="AC290" s="779"/>
      <c r="AF290" s="595"/>
      <c r="AL290" s="779"/>
      <c r="AM290" s="779"/>
      <c r="AP290" s="595"/>
      <c r="AV290" s="779"/>
      <c r="AW290" s="779"/>
      <c r="AZ290" s="595"/>
      <c r="BF290" s="779"/>
      <c r="BG290" s="779"/>
      <c r="BJ290" s="595"/>
      <c r="BP290" s="779"/>
      <c r="BQ290" s="779"/>
      <c r="BT290" s="595"/>
      <c r="BZ290" s="779"/>
      <c r="CA290" s="779"/>
      <c r="CD290" s="595"/>
    </row>
    <row r="291" spans="3:82" ht="21" x14ac:dyDescent="0.3">
      <c r="C291" s="779"/>
      <c r="D291" s="779"/>
      <c r="E291" s="779"/>
      <c r="F291" s="779"/>
      <c r="G291" s="779"/>
      <c r="H291" s="779"/>
      <c r="I291" s="779"/>
      <c r="J291" s="779"/>
      <c r="K291" s="779"/>
      <c r="L291" s="779"/>
      <c r="R291" s="779"/>
      <c r="S291" s="779"/>
      <c r="V291" s="595"/>
      <c r="AB291" s="779"/>
      <c r="AC291" s="779"/>
      <c r="AF291" s="595"/>
      <c r="AL291" s="779"/>
      <c r="AM291" s="779"/>
      <c r="AP291" s="595"/>
      <c r="AV291" s="779"/>
      <c r="AW291" s="779"/>
      <c r="AZ291" s="595"/>
      <c r="BF291" s="779"/>
      <c r="BG291" s="779"/>
      <c r="BJ291" s="595"/>
      <c r="BP291" s="779"/>
      <c r="BQ291" s="779"/>
      <c r="BT291" s="595"/>
      <c r="BZ291" s="779"/>
      <c r="CA291" s="779"/>
      <c r="CD291" s="595"/>
    </row>
    <row r="292" spans="3:82" ht="21" x14ac:dyDescent="0.3">
      <c r="C292" s="779"/>
      <c r="D292" s="779"/>
      <c r="E292" s="779"/>
      <c r="F292" s="779"/>
      <c r="G292" s="779"/>
      <c r="H292" s="779"/>
      <c r="I292" s="779"/>
      <c r="J292" s="779"/>
      <c r="K292" s="779"/>
      <c r="L292" s="779"/>
      <c r="R292" s="779"/>
      <c r="S292" s="779"/>
      <c r="V292" s="595"/>
      <c r="AB292" s="779"/>
      <c r="AC292" s="779"/>
      <c r="AF292" s="595"/>
      <c r="AL292" s="779"/>
      <c r="AM292" s="779"/>
      <c r="AP292" s="595"/>
      <c r="AV292" s="779"/>
      <c r="AW292" s="779"/>
      <c r="AZ292" s="595"/>
      <c r="BF292" s="779"/>
      <c r="BG292" s="779"/>
      <c r="BJ292" s="595"/>
      <c r="BP292" s="779"/>
      <c r="BQ292" s="779"/>
      <c r="BT292" s="595"/>
      <c r="BZ292" s="779"/>
      <c r="CA292" s="779"/>
      <c r="CD292" s="595"/>
    </row>
    <row r="293" spans="3:82" x14ac:dyDescent="0.3">
      <c r="C293" s="779"/>
      <c r="D293" s="779"/>
      <c r="E293" s="779"/>
      <c r="F293" s="779"/>
      <c r="G293" s="779"/>
      <c r="H293" s="779"/>
      <c r="I293" s="779"/>
      <c r="J293" s="779"/>
      <c r="K293" s="779"/>
      <c r="L293" s="779"/>
      <c r="R293" s="779"/>
      <c r="S293" s="779"/>
      <c r="AB293" s="779"/>
      <c r="AC293" s="779"/>
      <c r="AL293" s="779"/>
      <c r="AM293" s="779"/>
      <c r="AV293" s="779"/>
      <c r="AW293" s="779"/>
      <c r="BF293" s="779"/>
      <c r="BG293" s="779"/>
      <c r="BP293" s="779"/>
      <c r="BQ293" s="779"/>
      <c r="BZ293" s="779"/>
      <c r="CA293" s="779"/>
    </row>
    <row r="294" spans="3:82" x14ac:dyDescent="0.3">
      <c r="C294" s="779"/>
      <c r="D294" s="779"/>
      <c r="E294" s="779"/>
      <c r="F294" s="779"/>
      <c r="G294" s="779"/>
      <c r="H294" s="779"/>
      <c r="I294" s="779"/>
      <c r="J294" s="779"/>
      <c r="K294" s="779"/>
      <c r="L294" s="779"/>
      <c r="R294" s="779"/>
      <c r="S294" s="779"/>
      <c r="AB294" s="779"/>
      <c r="AC294" s="779"/>
      <c r="AL294" s="779"/>
      <c r="AM294" s="779"/>
      <c r="AV294" s="779"/>
      <c r="AW294" s="779"/>
      <c r="BF294" s="779"/>
      <c r="BG294" s="779"/>
      <c r="BP294" s="779"/>
      <c r="BQ294" s="779"/>
      <c r="BZ294" s="779"/>
      <c r="CA294" s="779"/>
    </row>
    <row r="295" spans="3:82" x14ac:dyDescent="0.3">
      <c r="C295" s="779"/>
      <c r="D295" s="779"/>
      <c r="E295" s="779"/>
      <c r="F295" s="779"/>
      <c r="G295" s="779"/>
      <c r="H295" s="779"/>
      <c r="I295" s="779"/>
      <c r="J295" s="779"/>
      <c r="K295" s="779"/>
      <c r="L295" s="779"/>
      <c r="R295" s="779"/>
      <c r="S295" s="779"/>
      <c r="AB295" s="779"/>
      <c r="AC295" s="779"/>
      <c r="AL295" s="779"/>
      <c r="AM295" s="779"/>
      <c r="AV295" s="779"/>
      <c r="AW295" s="779"/>
      <c r="BF295" s="779"/>
      <c r="BG295" s="779"/>
      <c r="BP295" s="779"/>
      <c r="BQ295" s="779"/>
      <c r="BZ295" s="779"/>
      <c r="CA295" s="779"/>
    </row>
    <row r="296" spans="3:82" x14ac:dyDescent="0.3">
      <c r="C296" s="779"/>
      <c r="D296" s="779"/>
      <c r="E296" s="779"/>
      <c r="F296" s="779"/>
      <c r="G296" s="779"/>
      <c r="H296" s="779"/>
      <c r="I296" s="779"/>
      <c r="J296" s="779"/>
      <c r="K296" s="779"/>
      <c r="L296" s="779"/>
      <c r="R296" s="779"/>
      <c r="S296" s="779"/>
      <c r="AB296" s="779"/>
      <c r="AC296" s="779"/>
      <c r="AL296" s="779"/>
      <c r="AM296" s="779"/>
      <c r="AV296" s="779"/>
      <c r="AW296" s="779"/>
      <c r="BF296" s="779"/>
      <c r="BG296" s="779"/>
      <c r="BP296" s="779"/>
      <c r="BQ296" s="779"/>
      <c r="BZ296" s="779"/>
      <c r="CA296" s="779"/>
    </row>
    <row r="297" spans="3:82" x14ac:dyDescent="0.3">
      <c r="C297" s="779"/>
      <c r="D297" s="779"/>
      <c r="E297" s="779"/>
      <c r="F297" s="779"/>
      <c r="G297" s="779"/>
      <c r="H297" s="779"/>
      <c r="I297" s="779"/>
      <c r="J297" s="779"/>
      <c r="K297" s="779"/>
      <c r="L297" s="779"/>
      <c r="R297" s="779"/>
      <c r="S297" s="779"/>
      <c r="AB297" s="779"/>
      <c r="AC297" s="779"/>
      <c r="AL297" s="779"/>
      <c r="AM297" s="779"/>
      <c r="AV297" s="779"/>
      <c r="AW297" s="779"/>
      <c r="BF297" s="779"/>
      <c r="BG297" s="779"/>
      <c r="BP297" s="779"/>
      <c r="BQ297" s="779"/>
      <c r="BZ297" s="779"/>
      <c r="CA297" s="779"/>
    </row>
    <row r="298" spans="3:82" x14ac:dyDescent="0.3">
      <c r="C298" s="779"/>
      <c r="D298" s="779"/>
      <c r="E298" s="779"/>
      <c r="F298" s="779"/>
      <c r="G298" s="779"/>
      <c r="H298" s="779"/>
      <c r="I298" s="779"/>
      <c r="J298" s="779"/>
      <c r="K298" s="779"/>
      <c r="L298" s="779"/>
      <c r="R298" s="779"/>
      <c r="S298" s="779"/>
      <c r="AB298" s="779"/>
      <c r="AC298" s="779"/>
      <c r="AL298" s="779"/>
      <c r="AM298" s="779"/>
      <c r="AV298" s="779"/>
      <c r="AW298" s="779"/>
      <c r="BF298" s="779"/>
      <c r="BG298" s="779"/>
      <c r="BP298" s="779"/>
      <c r="BQ298" s="779"/>
      <c r="BZ298" s="779"/>
      <c r="CA298" s="779"/>
    </row>
    <row r="299" spans="3:82" x14ac:dyDescent="0.3">
      <c r="C299" s="779"/>
      <c r="D299" s="779"/>
      <c r="E299" s="779"/>
      <c r="F299" s="779"/>
      <c r="G299" s="779"/>
      <c r="H299" s="779"/>
      <c r="I299" s="779"/>
      <c r="J299" s="779"/>
      <c r="K299" s="779"/>
      <c r="L299" s="779"/>
      <c r="R299" s="779"/>
      <c r="S299" s="779"/>
      <c r="AB299" s="779"/>
      <c r="AC299" s="779"/>
      <c r="AL299" s="779"/>
      <c r="AM299" s="779"/>
      <c r="AV299" s="779"/>
      <c r="AW299" s="779"/>
      <c r="BF299" s="779"/>
      <c r="BG299" s="779"/>
      <c r="BP299" s="779"/>
      <c r="BQ299" s="779"/>
      <c r="BZ299" s="779"/>
      <c r="CA299" s="779"/>
    </row>
    <row r="300" spans="3:82" x14ac:dyDescent="0.3">
      <c r="C300" s="779"/>
      <c r="D300" s="779"/>
      <c r="E300" s="779"/>
      <c r="F300" s="779"/>
      <c r="G300" s="779"/>
      <c r="H300" s="779"/>
      <c r="I300" s="779"/>
      <c r="J300" s="779"/>
      <c r="K300" s="779"/>
      <c r="L300" s="779"/>
      <c r="R300" s="779"/>
      <c r="S300" s="779"/>
      <c r="AB300" s="779"/>
      <c r="AC300" s="779"/>
      <c r="AL300" s="779"/>
      <c r="AM300" s="779"/>
      <c r="AV300" s="779"/>
      <c r="AW300" s="779"/>
      <c r="BF300" s="779"/>
      <c r="BG300" s="779"/>
      <c r="BP300" s="779"/>
      <c r="BQ300" s="779"/>
      <c r="BZ300" s="779"/>
      <c r="CA300" s="779"/>
    </row>
    <row r="301" spans="3:82" x14ac:dyDescent="0.3">
      <c r="C301" s="779"/>
      <c r="D301" s="779"/>
      <c r="E301" s="779"/>
      <c r="F301" s="779"/>
      <c r="G301" s="779"/>
      <c r="H301" s="779"/>
      <c r="I301" s="779"/>
      <c r="J301" s="779"/>
      <c r="K301" s="779"/>
      <c r="L301" s="779"/>
      <c r="R301" s="779"/>
      <c r="S301" s="779"/>
      <c r="AB301" s="779"/>
      <c r="AC301" s="779"/>
      <c r="AL301" s="779"/>
      <c r="AM301" s="779"/>
      <c r="AV301" s="779"/>
      <c r="AW301" s="779"/>
      <c r="BF301" s="779"/>
      <c r="BG301" s="779"/>
      <c r="BP301" s="779"/>
      <c r="BQ301" s="779"/>
      <c r="BZ301" s="779"/>
      <c r="CA301" s="779"/>
    </row>
    <row r="302" spans="3:82" x14ac:dyDescent="0.3">
      <c r="C302" s="779"/>
      <c r="D302" s="779"/>
      <c r="E302" s="779"/>
      <c r="F302" s="779"/>
      <c r="G302" s="779"/>
      <c r="H302" s="779"/>
      <c r="I302" s="779"/>
      <c r="J302" s="779"/>
      <c r="K302" s="779"/>
      <c r="L302" s="779"/>
      <c r="R302" s="779"/>
      <c r="S302" s="779"/>
      <c r="AB302" s="779"/>
      <c r="AC302" s="779"/>
      <c r="AL302" s="779"/>
      <c r="AM302" s="779"/>
      <c r="AV302" s="779"/>
      <c r="AW302" s="779"/>
      <c r="BF302" s="779"/>
      <c r="BG302" s="779"/>
      <c r="BP302" s="779"/>
      <c r="BQ302" s="779"/>
      <c r="BZ302" s="779"/>
      <c r="CA302" s="779"/>
    </row>
    <row r="303" spans="3:82" x14ac:dyDescent="0.3">
      <c r="C303" s="779"/>
      <c r="D303" s="779"/>
      <c r="E303" s="779"/>
      <c r="F303" s="779"/>
      <c r="G303" s="779"/>
      <c r="H303" s="779"/>
      <c r="I303" s="779"/>
      <c r="J303" s="779"/>
      <c r="K303" s="779"/>
      <c r="L303" s="779"/>
      <c r="R303" s="779"/>
      <c r="S303" s="779"/>
      <c r="AB303" s="779"/>
      <c r="AC303" s="779"/>
      <c r="AL303" s="779"/>
      <c r="AM303" s="779"/>
      <c r="AV303" s="779"/>
      <c r="AW303" s="779"/>
      <c r="BF303" s="779"/>
      <c r="BG303" s="779"/>
      <c r="BP303" s="779"/>
      <c r="BQ303" s="779"/>
      <c r="BZ303" s="779"/>
      <c r="CA303" s="779"/>
    </row>
    <row r="304" spans="3:82" x14ac:dyDescent="0.3">
      <c r="C304" s="779"/>
      <c r="D304" s="779"/>
      <c r="E304" s="779"/>
      <c r="F304" s="779"/>
      <c r="G304" s="779"/>
      <c r="H304" s="779"/>
      <c r="I304" s="779"/>
      <c r="J304" s="779"/>
      <c r="K304" s="779"/>
      <c r="L304" s="779"/>
      <c r="R304" s="779"/>
      <c r="S304" s="779"/>
      <c r="AB304" s="779"/>
      <c r="AC304" s="779"/>
      <c r="AL304" s="779"/>
      <c r="AM304" s="779"/>
      <c r="AV304" s="779"/>
      <c r="AW304" s="779"/>
      <c r="BF304" s="779"/>
      <c r="BG304" s="779"/>
      <c r="BP304" s="779"/>
      <c r="BQ304" s="779"/>
      <c r="BZ304" s="779"/>
      <c r="CA304" s="779"/>
    </row>
    <row r="305" spans="3:79" x14ac:dyDescent="0.3">
      <c r="C305" s="779"/>
      <c r="D305" s="779"/>
      <c r="E305" s="779"/>
      <c r="F305" s="779"/>
      <c r="G305" s="779"/>
      <c r="H305" s="779"/>
      <c r="I305" s="779"/>
      <c r="J305" s="779"/>
      <c r="K305" s="779"/>
      <c r="L305" s="779"/>
      <c r="R305" s="779"/>
      <c r="S305" s="779"/>
      <c r="AB305" s="779"/>
      <c r="AC305" s="779"/>
      <c r="AL305" s="779"/>
      <c r="AM305" s="779"/>
      <c r="AV305" s="779"/>
      <c r="AW305" s="779"/>
      <c r="BF305" s="779"/>
      <c r="BG305" s="779"/>
      <c r="BP305" s="779"/>
      <c r="BQ305" s="779"/>
      <c r="BZ305" s="779"/>
      <c r="CA305" s="779"/>
    </row>
    <row r="306" spans="3:79" x14ac:dyDescent="0.3">
      <c r="C306" s="779"/>
      <c r="D306" s="779"/>
      <c r="E306" s="779"/>
      <c r="F306" s="779"/>
      <c r="G306" s="779"/>
      <c r="H306" s="779"/>
      <c r="I306" s="779"/>
      <c r="J306" s="779"/>
      <c r="K306" s="779"/>
      <c r="L306" s="779"/>
      <c r="R306" s="779"/>
      <c r="S306" s="779"/>
      <c r="AB306" s="779"/>
      <c r="AC306" s="779"/>
      <c r="AL306" s="779"/>
      <c r="AM306" s="779"/>
      <c r="AV306" s="779"/>
      <c r="AW306" s="779"/>
      <c r="BF306" s="779"/>
      <c r="BG306" s="779"/>
      <c r="BP306" s="779"/>
      <c r="BQ306" s="779"/>
      <c r="BZ306" s="779"/>
      <c r="CA306" s="779"/>
    </row>
    <row r="307" spans="3:79" x14ac:dyDescent="0.3">
      <c r="C307" s="779"/>
      <c r="D307" s="779"/>
      <c r="E307" s="779"/>
      <c r="F307" s="779"/>
      <c r="G307" s="779"/>
      <c r="H307" s="779"/>
      <c r="I307" s="779"/>
      <c r="J307" s="779"/>
      <c r="K307" s="779"/>
      <c r="L307" s="779"/>
      <c r="R307" s="779"/>
      <c r="S307" s="779"/>
      <c r="AB307" s="779"/>
      <c r="AC307" s="779"/>
      <c r="AL307" s="779"/>
      <c r="AM307" s="779"/>
      <c r="AV307" s="779"/>
      <c r="AW307" s="779"/>
      <c r="BF307" s="779"/>
      <c r="BG307" s="779"/>
      <c r="BP307" s="779"/>
      <c r="BQ307" s="779"/>
      <c r="BZ307" s="779"/>
      <c r="CA307" s="779"/>
    </row>
    <row r="308" spans="3:79" x14ac:dyDescent="0.3">
      <c r="C308" s="779"/>
      <c r="D308" s="779"/>
      <c r="E308" s="779"/>
      <c r="F308" s="779"/>
      <c r="G308" s="779"/>
      <c r="H308" s="779"/>
      <c r="I308" s="779"/>
      <c r="J308" s="779"/>
      <c r="K308" s="779"/>
      <c r="L308" s="779"/>
      <c r="R308" s="779"/>
      <c r="S308" s="779"/>
      <c r="AB308" s="779"/>
      <c r="AC308" s="779"/>
      <c r="AL308" s="779"/>
      <c r="AM308" s="779"/>
      <c r="AV308" s="779"/>
      <c r="AW308" s="779"/>
      <c r="BF308" s="779"/>
      <c r="BG308" s="779"/>
      <c r="BP308" s="779"/>
      <c r="BQ308" s="779"/>
      <c r="BZ308" s="779"/>
      <c r="CA308" s="779"/>
    </row>
    <row r="309" spans="3:79" x14ac:dyDescent="0.3">
      <c r="C309" s="779"/>
      <c r="D309" s="779"/>
      <c r="E309" s="779"/>
      <c r="F309" s="779"/>
      <c r="G309" s="779"/>
      <c r="H309" s="779"/>
      <c r="I309" s="779"/>
      <c r="J309" s="779"/>
      <c r="K309" s="779"/>
      <c r="L309" s="779"/>
      <c r="R309" s="779"/>
      <c r="S309" s="779"/>
      <c r="AB309" s="779"/>
      <c r="AC309" s="779"/>
      <c r="AL309" s="779"/>
      <c r="AM309" s="779"/>
      <c r="AV309" s="779"/>
      <c r="AW309" s="779"/>
      <c r="BF309" s="779"/>
      <c r="BG309" s="779"/>
      <c r="BP309" s="779"/>
      <c r="BQ309" s="779"/>
      <c r="BZ309" s="779"/>
      <c r="CA309" s="779"/>
    </row>
    <row r="310" spans="3:79" x14ac:dyDescent="0.3">
      <c r="C310" s="779"/>
      <c r="D310" s="779"/>
      <c r="E310" s="779"/>
      <c r="F310" s="779"/>
      <c r="G310" s="779"/>
      <c r="H310" s="779"/>
      <c r="I310" s="779"/>
      <c r="J310" s="779"/>
      <c r="K310" s="779"/>
      <c r="L310" s="779"/>
      <c r="R310" s="779"/>
      <c r="S310" s="779"/>
      <c r="AB310" s="779"/>
      <c r="AC310" s="779"/>
      <c r="AL310" s="779"/>
      <c r="AM310" s="779"/>
      <c r="AV310" s="779"/>
      <c r="AW310" s="779"/>
      <c r="BF310" s="779"/>
      <c r="BG310" s="779"/>
      <c r="BP310" s="779"/>
      <c r="BQ310" s="779"/>
      <c r="BZ310" s="779"/>
      <c r="CA310" s="779"/>
    </row>
    <row r="311" spans="3:79" x14ac:dyDescent="0.3">
      <c r="C311" s="779"/>
      <c r="D311" s="779"/>
      <c r="E311" s="779"/>
      <c r="F311" s="779"/>
      <c r="G311" s="779"/>
      <c r="H311" s="779"/>
      <c r="I311" s="779"/>
      <c r="J311" s="779"/>
      <c r="K311" s="779"/>
      <c r="L311" s="779"/>
      <c r="R311" s="779"/>
      <c r="S311" s="779"/>
      <c r="AB311" s="779"/>
      <c r="AC311" s="779"/>
      <c r="AL311" s="779"/>
      <c r="AM311" s="779"/>
      <c r="AV311" s="779"/>
      <c r="AW311" s="779"/>
      <c r="BF311" s="779"/>
      <c r="BG311" s="779"/>
      <c r="BP311" s="779"/>
      <c r="BQ311" s="779"/>
      <c r="BZ311" s="779"/>
      <c r="CA311" s="779"/>
    </row>
    <row r="312" spans="3:79" x14ac:dyDescent="0.3">
      <c r="C312" s="779"/>
      <c r="D312" s="779"/>
      <c r="E312" s="779"/>
      <c r="F312" s="779"/>
      <c r="G312" s="779"/>
      <c r="H312" s="779"/>
      <c r="I312" s="779"/>
      <c r="J312" s="779"/>
      <c r="K312" s="779"/>
      <c r="L312" s="779"/>
      <c r="R312" s="779"/>
      <c r="S312" s="779"/>
      <c r="AB312" s="779"/>
      <c r="AC312" s="779"/>
      <c r="AL312" s="779"/>
      <c r="AM312" s="779"/>
      <c r="AV312" s="779"/>
      <c r="AW312" s="779"/>
      <c r="BF312" s="779"/>
      <c r="BG312" s="779"/>
      <c r="BP312" s="779"/>
      <c r="BQ312" s="779"/>
      <c r="BZ312" s="779"/>
      <c r="CA312" s="779"/>
    </row>
    <row r="313" spans="3:79" x14ac:dyDescent="0.3">
      <c r="C313" s="779"/>
      <c r="D313" s="779"/>
      <c r="E313" s="779"/>
      <c r="F313" s="779"/>
      <c r="G313" s="779"/>
      <c r="H313" s="779"/>
      <c r="I313" s="779"/>
      <c r="J313" s="779"/>
      <c r="K313" s="779"/>
      <c r="L313" s="779"/>
      <c r="R313" s="779"/>
      <c r="S313" s="779"/>
      <c r="AB313" s="779"/>
      <c r="AC313" s="779"/>
      <c r="AL313" s="779"/>
      <c r="AM313" s="779"/>
      <c r="AV313" s="779"/>
      <c r="AW313" s="779"/>
      <c r="BF313" s="779"/>
      <c r="BG313" s="779"/>
      <c r="BP313" s="779"/>
      <c r="BQ313" s="779"/>
      <c r="BZ313" s="779"/>
      <c r="CA313" s="779"/>
    </row>
    <row r="314" spans="3:79" x14ac:dyDescent="0.3">
      <c r="C314" s="779"/>
      <c r="D314" s="779"/>
      <c r="E314" s="779"/>
      <c r="F314" s="779"/>
      <c r="G314" s="779"/>
      <c r="H314" s="779"/>
      <c r="I314" s="779"/>
      <c r="J314" s="779"/>
      <c r="K314" s="779"/>
      <c r="L314" s="779"/>
      <c r="R314" s="779"/>
      <c r="S314" s="779"/>
      <c r="AB314" s="779"/>
      <c r="AC314" s="779"/>
      <c r="AL314" s="779"/>
      <c r="AM314" s="779"/>
      <c r="AV314" s="779"/>
      <c r="AW314" s="779"/>
      <c r="BF314" s="779"/>
      <c r="BG314" s="779"/>
      <c r="BP314" s="779"/>
      <c r="BQ314" s="779"/>
      <c r="BZ314" s="779"/>
      <c r="CA314" s="779"/>
    </row>
    <row r="315" spans="3:79" x14ac:dyDescent="0.3">
      <c r="C315" s="779"/>
      <c r="D315" s="779"/>
      <c r="E315" s="779"/>
      <c r="F315" s="779"/>
      <c r="G315" s="779"/>
      <c r="H315" s="779"/>
      <c r="I315" s="779"/>
      <c r="J315" s="779"/>
      <c r="K315" s="779"/>
      <c r="L315" s="779"/>
      <c r="R315" s="779"/>
      <c r="S315" s="779"/>
      <c r="AB315" s="779"/>
      <c r="AC315" s="779"/>
      <c r="AL315" s="779"/>
      <c r="AM315" s="779"/>
      <c r="AV315" s="779"/>
      <c r="AW315" s="779"/>
      <c r="BF315" s="779"/>
      <c r="BG315" s="779"/>
      <c r="BP315" s="779"/>
      <c r="BQ315" s="779"/>
      <c r="BZ315" s="779"/>
      <c r="CA315" s="779"/>
    </row>
    <row r="316" spans="3:79" x14ac:dyDescent="0.3">
      <c r="C316" s="779"/>
      <c r="D316" s="779"/>
      <c r="E316" s="779"/>
      <c r="F316" s="779"/>
      <c r="G316" s="779"/>
      <c r="H316" s="779"/>
      <c r="I316" s="779"/>
      <c r="J316" s="779"/>
      <c r="K316" s="779"/>
      <c r="L316" s="779"/>
      <c r="R316" s="779"/>
      <c r="S316" s="779"/>
      <c r="AB316" s="779"/>
      <c r="AC316" s="779"/>
      <c r="AL316" s="779"/>
      <c r="AM316" s="779"/>
      <c r="AV316" s="779"/>
      <c r="AW316" s="779"/>
      <c r="BF316" s="779"/>
      <c r="BG316" s="779"/>
      <c r="BP316" s="779"/>
      <c r="BQ316" s="779"/>
      <c r="BZ316" s="779"/>
      <c r="CA316" s="779"/>
    </row>
    <row r="317" spans="3:79" x14ac:dyDescent="0.3">
      <c r="C317" s="779"/>
      <c r="E317" s="779"/>
      <c r="F317" s="779"/>
      <c r="G317" s="779"/>
      <c r="H317" s="779"/>
      <c r="I317" s="779"/>
      <c r="J317" s="779"/>
      <c r="K317" s="779"/>
      <c r="L317" s="779"/>
      <c r="R317" s="779"/>
      <c r="S317" s="779"/>
      <c r="AB317" s="779"/>
      <c r="AC317" s="779"/>
      <c r="AL317" s="779"/>
      <c r="AM317" s="779"/>
      <c r="AV317" s="779"/>
      <c r="AW317" s="779"/>
      <c r="BF317" s="779"/>
      <c r="BG317" s="779"/>
      <c r="BP317" s="779"/>
      <c r="BQ317" s="779"/>
      <c r="BZ317" s="779"/>
      <c r="CA317" s="779"/>
    </row>
    <row r="318" spans="3:79" x14ac:dyDescent="0.3">
      <c r="C318" s="779"/>
      <c r="E318" s="779"/>
      <c r="F318" s="779"/>
      <c r="G318" s="779"/>
      <c r="H318" s="779"/>
      <c r="I318" s="779"/>
      <c r="J318" s="779"/>
      <c r="K318" s="779"/>
      <c r="L318" s="779"/>
      <c r="R318" s="779"/>
      <c r="S318" s="779"/>
      <c r="AB318" s="779"/>
      <c r="AC318" s="779"/>
      <c r="AL318" s="779"/>
      <c r="AM318" s="779"/>
      <c r="AV318" s="779"/>
      <c r="AW318" s="779"/>
      <c r="BF318" s="779"/>
      <c r="BG318" s="779"/>
      <c r="BP318" s="779"/>
      <c r="BQ318" s="779"/>
      <c r="BZ318" s="779"/>
      <c r="CA318" s="779"/>
    </row>
  </sheetData>
  <sheetProtection algorithmName="SHA-512" hashValue="I0SQmCK3APmO/bwSk/hn4QN3IFWW9jQEAELEnKebHYNmhj/jNU90xYHaJt1yRJV6xuaLlP0vZww1GbDMlhljiw==" saltValue="POexEl/ft5eTG4F4KPTmGg==" spinCount="100000" sheet="1" insertRows="0" deleteRows="0"/>
  <protectedRanges>
    <protectedRange sqref="C176:C178 C188:C190 C184:C186 C180:C182 F268:H269 Q267 C275 D273 G267:H267 M176:M178 M188:M190 M184:M186 M180:M182 P268:Q269 N273 F176:I178 F172:I174 F168:I170 F188:I190 F184:I186 F180:I182 I267:I269 E275:L275 R267:S269 P176:S178 P172:S174 P168:S170 P188:S190 P184:S186 P180:S182 R275:S275 AA267 W176:W178 W188:W190 W184:W186 W180:W182 Z268:AA269 X273 AB267:AC269 Z176:AC178 Z172:AC174 Z168:AC170 Z188:AC190 Z184:AC186 Z180:AC182 AB275:AC275 AK267 AG176:AG178 AG188:AG190 AG184:AG186 AG180:AG182 AJ268:AK269 AH273 AL267:AM269 AJ176:AM178 AJ172:AM174 AJ168:AM170 AJ188:AM190 AJ184:AM186 AJ180:AM182 AL275:AM275 AU267 AQ176:AQ178 AQ188:AQ190 AQ184:AQ186 AQ180:AQ182 AT268:AU269 AR273 AV267:AW269 AT176:AW178 AT172:AW174 AT168:AW170 AT188:AW190 AT184:AW186 AT180:AW182 AV275:AW275 BE267 BA176:BA178 BA188:BA190 BA184:BA186 BA180:BA182 BD268:BE269 BB273 BF267:BG269 BD176:BG178 BD172:BG174 BD168:BG170 BD188:BG190 BD184:BG186 BD180:BG182 BF275:BG275 BO267 BK176:BK178 BK188:BK190 BK184:BK186 BK180:BK182 BN268:BO269 BL273 BP267:BQ269 BN176:BQ178 BN172:BQ174 BN168:BQ170 BN188:BQ190 BN184:BQ186 BN180:BQ182 BP275:BQ275 BY267 BU176:BU178 BU188:BU190 BU184:BU186 BU180:BU182 BX268:BY269 BV273 BZ267:CA269 BX176:CA178 BX172:CA174 BX168:CA170 BX188:CA190 BX184:CA186 BX180:CA182 BZ275:CA275" name="line 146 down"/>
    <protectedRange sqref="B91 B153 B98 B118:B119 B122:B123 B126:B127 B130:B131 B138:B139 B142:B143 B146:B147 B165:B166 B169:B170 B173:B174 B177:B178 B181:B182 B185:B186 B193:B194 B201:B202 B205:B206 B209:B210 B213:B214 B230 B262 B269 B189:B190 B134:B135 B109:B111 B114:B115 B156:B157 B96 B2" name="Column B up to line 140"/>
    <protectedRange sqref="B267:B268 B228 B260:B261" name="Column B after line 140"/>
    <protectedRange sqref="C88:C89 C92:C93 C105 C114:C116 C118:C120 C122:C124 C126:C128 C130:C132 C134:C136 C138:C140 C142:C144 C154 C172:C174 C168:C170 C164:C166 F108 C108:C112 M88:M89 M92:M93 M105 M114:M116 M118:M120 M122:M124 M126:M128 M130:M132 M134:M136 M138:M140 M142:M144 M154 M172:M174 M168:M170 M164:M166 P108 M108:M112 W88:W89 W92:W93 W105 W114:W116 W118:W120 W122:W124 W126:W128 W130:W132 W134:W136 W138:W140 W142:W144 W154 W172:W174 W168:W170 W164:W166 Z108 W108:W112 AG88:AG89 AG92:AG93 AG105 AG114:AG116 AG118:AG120 AG122:AG124 AG126:AG128 AG130:AG132 AG134:AG136 AG138:AG140 AG142:AG144 AG154 AG172:AG174 AG168:AG170 AG164:AG166 AJ108 AG108:AG112 AQ88:AQ89 AQ92:AQ93 AQ105 AQ114:AQ116 AQ118:AQ120 AQ122:AQ124 AQ126:AQ128 AQ130:AQ132 AQ134:AQ136 AQ138:AQ140 AQ142:AQ144 AQ154 AQ172:AQ174 AQ168:AQ170 AQ164:AQ166 AT108 AQ108:AQ112 BA88:BA89 BA92:BA93 BA105 BA114:BA116 BA118:BA120 BA122:BA124 BA126:BA128 BA130:BA132 BA134:BA136 BA138:BA140 BA142:BA144 BA154 BA172:BA174 BA168:BA170 BA164:BA166 BD108 BA108:BA112 BK88:BK89 BK92:BK93 BK105 BK114:BK116 BK118:BK120 BK122:BK124 BK126:BK128 BK130:BK132 BK134:BK136 BK138:BK140 BK142:BK144 BK154 BK172:BK174 BK168:BK170 BK164:BK166 BN108 BK108:BK112 BU88:BU89 BU92:BU93 BU105 BU114:BU116 BU118:BU120 BU122:BU124 BU126:BU128 BU130:BU132 BU134:BU136 BU138:BU140 BU142:BU144 BU154 BU172:BU174 BU168:BU170 BU164:BU166 BX108 BU108:BU112" name="Column C up to line 140"/>
    <protectedRange sqref="C196:C198 C223 C192:C194 C228:C230 C204:C206 C212:C214 C200:C202 C208:C210 M196:M198 M223 M192:M194 M228:M230 M204:M206 M212:M214 M200:M202 M208:M210 W196:W198 W223 W192:W194 W228:W230 W204:W206 W212:W214 W200:W202 W208:W210 AG196:AG198 AG223 AG192:AG194 AG228:AG230 AG204:AG206 AG212:AG214 AG200:AG202 AG208:AG210 AQ196:AQ198 AQ223 AQ192:AQ194 AQ228:AQ230 AQ204:AQ206 AQ212:AQ214 AQ200:AQ202 AQ208:AQ210 BA196:BA198 BA223 BA192:BA194 BA228:BA230 BA204:BA206 BA212:BA214 BA200:BA202 BA208:BA210 BK196:BK198 BK223 BK192:BK194 BK228:BK230 BK204:BK206 BK212:BK214 BK200:BK202 BK208:BK210 BU196:BU198 BU223 BU192:BU194 BU228:BU230 BU204:BU206 BU212:BU214 BU200:BU202 BU208:BU210" name="Column C after line 140"/>
    <protectedRange sqref="F111 F134:F135 P111 P134:P135 F88:I89 F91:I91 F117:I119 F121:I123 F125:I127 F129:I131 F137:I139 F141:I143 F145:I147 F164:I166 F105:I107 F133:I133 F96:I98 F109:I110 F113:I115 F154:I157 P88:S89 P91:S91 P117:S119 P121:S123 P125:S127 P129:S131 P137:S139 P141:S143 P145:S147 P164:S166 P105:S107 P133:S133 P96:S98 P109:S110 P113:S115 P154:S157 Z111 Z134:Z135 Z88:AC89 Z91:AC91 Z117:AC119 Z121:AC123 Z125:AC127 Z129:AC131 Z137:AC139 Z141:AC143 Z145:AC147 Z164:AC166 Z105:AC107 Z133:AC133 Z96:AC98 Z109:AC110 Z113:AC115 Z154:AC157 AJ111 AJ134:AJ135 AJ88:AM89 AJ91:AM91 AJ117:AM119 AJ121:AM123 AJ125:AM127 AJ129:AM131 AJ137:AM139 AJ141:AM143 AJ145:AM147 AJ164:AM166 AJ105:AM107 AJ133:AM133 AJ96:AM98 AJ109:AM110 AJ113:AM115 AJ154:AM157 AT111 AT134:AT135 AT88:AW89 AT91:AW91 AT117:AW119 AT121:AW123 AT125:AW127 AT129:AW131 AT137:AW139 AT141:AW143 AT145:AW147 AT164:AW166 AT105:AW107 AT133:AW133 AT96:AW98 AT109:AW110 AT113:AW115 AT154:AW157 BD111 BD134:BD135 BD88:BG89 BD91:BG91 BD117:BG119 BD121:BG123 BD125:BG127 BD129:BG131 BD137:BG139 BD141:BG143 BD145:BG147 BD164:BG166 BD105:BG107 BD133:BG133 BD96:BG98 BD109:BG110 BD113:BG115 BD154:BG157 BN111 BN134:BN135 BN88:BQ89 BN91:BQ91 BN117:BQ119 BN121:BQ123 BN125:BQ127 BN129:BQ131 BN137:BQ139 BN141:BQ143 BN145:BQ147 BN164:BQ166 BN105:BQ107 BN133:BQ133 BN96:BQ98 BN109:BQ110 BN113:BQ115 BN154:BQ157 BX111 BX134:BX135 BX88:CA89 BX91:CA91 BX117:CA119 BX121:CA123 BX125:CA127 BX129:CA131 BX137:CA139 BX141:CA143 BX145:CA147 BX164:CA166 BX105:CA107 BX133:CA133 BX96:CA98 BX109:CA110 BX113:CA115 BX154:CA157" name="Column F before line 140"/>
    <protectedRange sqref="F268:H269 B275:C275 D273 F200 G267:H267 P268:Q269 N273 P200 Q267 F196:I198 F192:I194 F204:I206 F212:I214 F228:I230 F260:I262 F201:I202 I267:I269 F208:I210 E275:L275 R267:S269 P196:S198 P192:S194 P204:S206 P212:S214 P228:S230 P260:S262 P201:S202 P208:S210 R275:S275 Z268:AA269 X273 Z200 AA267 AB267:AC269 Z196:AC198 Z192:AC194 Z204:AC206 Z212:AC214 Z228:AC230 Z260:AC262 Z201:AC202 Z208:AC210 AB275:AC275 AJ268:AK269 AH273 AJ200 AK267 AL267:AM269 AJ196:AM198 AJ192:AM194 AJ204:AM206 AJ212:AM214 AJ228:AM230 AJ260:AM262 AJ201:AM202 AJ208:AM210 AL275:AM275 AT268:AU269 AR273 AT200 AU267 AV267:AW269 AT196:AW198 AT192:AW194 AT204:AW206 AT212:AW214 AT228:AW230 AT260:AW262 AT201:AW202 AT208:AW210 AV275:AW275 BD268:BE269 BB273 BD200 BE267 BF267:BG269 BD196:BG198 BD192:BG194 BD204:BG206 BD212:BG214 BD228:BG230 BD260:BG262 BD201:BG202 BD208:BG210 BF275:BG275 BN268:BO269 BL273 BN200 BO267 BP267:BQ269 BN196:BQ198 BN192:BQ194 BN204:BQ206 BN212:BQ214 BN228:BQ230 BN260:BQ262 BN201:BQ202 BN208:BQ210 BP275:BQ275 BX268:BY269 BV273 BX200 BY267 BZ267:CA269 BX196:CA198 BX192:CA194 BX204:CA206 BX212:CA214 BX228:CA230 BX260:CA262 BX201:CA202 BX208:CA210 BZ275:CA275" name="Column F after line 140"/>
  </protectedRanges>
  <mergeCells count="17">
    <mergeCell ref="BU235:BU245"/>
    <mergeCell ref="AQ235:AQ245"/>
    <mergeCell ref="BA235:BA245"/>
    <mergeCell ref="BK235:BK245"/>
    <mergeCell ref="W235:W245"/>
    <mergeCell ref="AG235:AG245"/>
    <mergeCell ref="BU3:CB3"/>
    <mergeCell ref="M3:T3"/>
    <mergeCell ref="W3:AD3"/>
    <mergeCell ref="AG3:AN3"/>
    <mergeCell ref="AQ3:AX3"/>
    <mergeCell ref="BA3:BH3"/>
    <mergeCell ref="A1:B1"/>
    <mergeCell ref="M235:M245"/>
    <mergeCell ref="BK3:BR3"/>
    <mergeCell ref="C5:J5"/>
    <mergeCell ref="C26:J26"/>
  </mergeCells>
  <pageMargins left="0.7" right="0.7" top="0.75" bottom="0.75" header="0.3" footer="0.3"/>
  <pageSetup scale="41" orientation="portrait" r:id="rId1"/>
  <headerFooter>
    <oddFooter>&amp;CSecurity Classification: Public</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8" r:id="rId4" name="Button 8">
              <controlPr defaultSize="0" print="0" autoFill="0" autoPict="0" macro="[0]!un">
                <anchor moveWithCells="1" sizeWithCells="1">
                  <from>
                    <xdr:col>0</xdr:col>
                    <xdr:colOff>495300</xdr:colOff>
                    <xdr:row>278</xdr:row>
                    <xdr:rowOff>152400</xdr:rowOff>
                  </from>
                  <to>
                    <xdr:col>0</xdr:col>
                    <xdr:colOff>2552700</xdr:colOff>
                    <xdr:row>281</xdr:row>
                    <xdr:rowOff>85725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F565F-E72C-49D7-9EF4-3CC383A4F7D9}">
  <dimension ref="A1:CC91"/>
  <sheetViews>
    <sheetView zoomScaleNormal="100" workbookViewId="0">
      <pane xSplit="2" ySplit="3" topLeftCell="C4" activePane="bottomRight" state="frozen"/>
      <selection pane="topRight" activeCell="C1" sqref="C1"/>
      <selection pane="bottomLeft" activeCell="A4" sqref="A4"/>
      <selection pane="bottomRight" activeCell="A5" sqref="A5"/>
    </sheetView>
  </sheetViews>
  <sheetFormatPr defaultColWidth="8.7109375" defaultRowHeight="15" customHeight="1" x14ac:dyDescent="0.25"/>
  <cols>
    <col min="1" max="1" width="46.28515625" style="20" bestFit="1" customWidth="1"/>
    <col min="2" max="2" width="17.7109375" style="20" bestFit="1" customWidth="1"/>
    <col min="3" max="3" width="17.7109375" style="20" customWidth="1"/>
    <col min="4" max="5" width="12.7109375" style="20" customWidth="1"/>
    <col min="6" max="6" width="11.140625" style="129" bestFit="1" customWidth="1"/>
    <col min="7" max="7" width="5.42578125" style="130" bestFit="1" customWidth="1"/>
    <col min="8" max="9" width="12.7109375" style="20" customWidth="1"/>
    <col min="10" max="10" width="11.5703125" style="129" bestFit="1" customWidth="1"/>
    <col min="11" max="11" width="5.85546875" style="130" bestFit="1" customWidth="1"/>
    <col min="12" max="13" width="12.7109375" style="20" customWidth="1"/>
    <col min="14" max="14" width="11.140625" style="129" bestFit="1" customWidth="1"/>
    <col min="15" max="15" width="5.42578125" style="130" bestFit="1" customWidth="1"/>
    <col min="16" max="17" width="12.7109375" style="20" customWidth="1"/>
    <col min="18" max="18" width="11.140625" style="129" bestFit="1" customWidth="1"/>
    <col min="19" max="19" width="5.140625" style="130" bestFit="1" customWidth="1"/>
    <col min="20" max="21" width="12.7109375" style="20" customWidth="1"/>
    <col min="22" max="22" width="11.140625" style="129" bestFit="1" customWidth="1"/>
    <col min="23" max="23" width="5.140625" style="130" bestFit="1" customWidth="1"/>
    <col min="24" max="25" width="12.7109375" style="20" customWidth="1"/>
    <col min="26" max="26" width="11.140625" style="129" bestFit="1" customWidth="1"/>
    <col min="27" max="27" width="5.140625" style="130" bestFit="1" customWidth="1"/>
    <col min="28" max="29" width="12.7109375" style="20" customWidth="1"/>
    <col min="30" max="30" width="11.140625" style="129" bestFit="1" customWidth="1"/>
    <col min="31" max="31" width="5.140625" style="130" bestFit="1" customWidth="1"/>
    <col min="32" max="33" width="12.7109375" style="20" customWidth="1"/>
    <col min="34" max="34" width="11.140625" style="129" bestFit="1" customWidth="1"/>
    <col min="35" max="35" width="5.140625" style="130" bestFit="1" customWidth="1"/>
    <col min="36" max="37" width="12.7109375" style="20" customWidth="1"/>
    <col min="38" max="38" width="11.140625" style="129" bestFit="1" customWidth="1"/>
    <col min="39" max="39" width="5.140625" style="130" bestFit="1" customWidth="1"/>
    <col min="40" max="41" width="12.7109375" style="20" customWidth="1"/>
    <col min="42" max="42" width="11.140625" style="129" bestFit="1" customWidth="1"/>
    <col min="43" max="43" width="5.140625" style="130" bestFit="1" customWidth="1"/>
    <col min="44" max="45" width="12.7109375" style="20" customWidth="1"/>
    <col min="46" max="46" width="11.140625" style="129" bestFit="1" customWidth="1"/>
    <col min="47" max="47" width="5.140625" style="130" bestFit="1" customWidth="1"/>
    <col min="48" max="49" width="12.7109375" style="20" customWidth="1"/>
    <col min="50" max="50" width="11.140625" style="129" bestFit="1" customWidth="1"/>
    <col min="51" max="51" width="5.140625" style="130" bestFit="1" customWidth="1"/>
    <col min="52" max="52" width="12.7109375" style="130" customWidth="1"/>
    <col min="53" max="53" width="12.7109375" style="20" customWidth="1"/>
    <col min="54" max="54" width="14.42578125" style="20" customWidth="1"/>
    <col min="55" max="55" width="14.5703125" style="20" customWidth="1"/>
    <col min="56" max="56" width="34" style="20" customWidth="1"/>
    <col min="57" max="16384" width="8.7109375" style="20"/>
  </cols>
  <sheetData>
    <row r="1" spans="1:81" ht="16.5" thickTop="1" thickBot="1" x14ac:dyDescent="0.3">
      <c r="A1" s="187" t="s">
        <v>97</v>
      </c>
      <c r="B1" s="188" t="s">
        <v>98</v>
      </c>
      <c r="C1" s="189" t="s">
        <v>99</v>
      </c>
      <c r="D1" s="1061" t="s">
        <v>100</v>
      </c>
      <c r="E1" s="1061"/>
      <c r="F1" s="1061"/>
      <c r="G1" s="1062"/>
      <c r="H1" s="16"/>
      <c r="I1" s="16"/>
      <c r="J1" s="17"/>
      <c r="K1" s="18"/>
      <c r="L1" s="16"/>
      <c r="M1" s="16"/>
      <c r="N1" s="17"/>
      <c r="O1" s="18"/>
      <c r="P1" s="16"/>
      <c r="Q1" s="16"/>
      <c r="R1" s="17"/>
      <c r="S1" s="18"/>
      <c r="T1" s="16"/>
      <c r="U1" s="16"/>
      <c r="V1" s="17"/>
      <c r="W1" s="18"/>
      <c r="X1" s="16"/>
      <c r="Y1" s="16"/>
      <c r="Z1" s="17"/>
      <c r="AA1" s="18"/>
      <c r="AB1" s="16"/>
      <c r="AC1" s="16"/>
      <c r="AD1" s="17"/>
      <c r="AE1" s="18"/>
      <c r="AF1" s="16"/>
      <c r="AG1" s="16"/>
      <c r="AH1" s="17"/>
      <c r="AI1" s="18"/>
      <c r="AJ1" s="16"/>
      <c r="AK1" s="16"/>
      <c r="AL1" s="17"/>
      <c r="AM1" s="18"/>
      <c r="AN1" s="16"/>
      <c r="AO1" s="16"/>
      <c r="AP1" s="17"/>
      <c r="AQ1" s="18"/>
      <c r="AR1" s="16"/>
      <c r="AS1" s="16"/>
      <c r="AT1" s="17"/>
      <c r="AU1" s="18"/>
      <c r="AV1" s="16"/>
      <c r="AW1" s="16"/>
      <c r="AX1" s="17"/>
      <c r="AY1" s="18"/>
      <c r="AZ1" s="18"/>
      <c r="BA1" s="16"/>
      <c r="BB1" s="16"/>
      <c r="BC1" s="16"/>
      <c r="BD1" s="19"/>
    </row>
    <row r="2" spans="1:81" ht="18.600000000000001" customHeight="1" thickBot="1" x14ac:dyDescent="0.3">
      <c r="A2" s="21" t="s">
        <v>101</v>
      </c>
      <c r="B2" s="169" t="s">
        <v>102</v>
      </c>
      <c r="C2" s="1067" t="s">
        <v>103</v>
      </c>
      <c r="D2" s="22" t="s">
        <v>104</v>
      </c>
      <c r="E2" s="23"/>
      <c r="F2" s="24"/>
      <c r="G2" s="25"/>
      <c r="H2" s="22" t="s">
        <v>105</v>
      </c>
      <c r="I2" s="23"/>
      <c r="J2" s="24"/>
      <c r="K2" s="25"/>
      <c r="L2" s="22" t="s">
        <v>106</v>
      </c>
      <c r="M2" s="23"/>
      <c r="N2" s="24"/>
      <c r="O2" s="25"/>
      <c r="P2" s="22" t="s">
        <v>107</v>
      </c>
      <c r="Q2" s="23"/>
      <c r="R2" s="24"/>
      <c r="S2" s="25"/>
      <c r="T2" s="22" t="s">
        <v>108</v>
      </c>
      <c r="U2" s="23"/>
      <c r="V2" s="24"/>
      <c r="W2" s="25"/>
      <c r="X2" s="22" t="s">
        <v>109</v>
      </c>
      <c r="Y2" s="23"/>
      <c r="Z2" s="24"/>
      <c r="AA2" s="25"/>
      <c r="AB2" s="22" t="s">
        <v>110</v>
      </c>
      <c r="AC2" s="23"/>
      <c r="AD2" s="24"/>
      <c r="AE2" s="25"/>
      <c r="AF2" s="1073" t="s">
        <v>111</v>
      </c>
      <c r="AG2" s="1074"/>
      <c r="AH2" s="1074"/>
      <c r="AI2" s="1075"/>
      <c r="AJ2" s="22" t="s">
        <v>112</v>
      </c>
      <c r="AK2" s="23"/>
      <c r="AL2" s="24"/>
      <c r="AM2" s="25"/>
      <c r="AN2" s="22" t="s">
        <v>113</v>
      </c>
      <c r="AO2" s="23"/>
      <c r="AP2" s="24"/>
      <c r="AQ2" s="25"/>
      <c r="AR2" s="22" t="s">
        <v>114</v>
      </c>
      <c r="AS2" s="23"/>
      <c r="AT2" s="24"/>
      <c r="AU2" s="25"/>
      <c r="AV2" s="1073" t="s">
        <v>115</v>
      </c>
      <c r="AW2" s="1074"/>
      <c r="AX2" s="1074"/>
      <c r="AY2" s="1075"/>
      <c r="AZ2" s="1071" t="s">
        <v>116</v>
      </c>
      <c r="BA2" s="1063" t="s">
        <v>117</v>
      </c>
      <c r="BB2" s="1063" t="s">
        <v>118</v>
      </c>
      <c r="BC2" s="1069" t="s">
        <v>119</v>
      </c>
      <c r="BD2" s="1065" t="s">
        <v>120</v>
      </c>
    </row>
    <row r="3" spans="1:81" ht="29.25" customHeight="1" thickBot="1" x14ac:dyDescent="0.3">
      <c r="A3" s="26" t="s">
        <v>121</v>
      </c>
      <c r="B3" s="170" t="s">
        <v>122</v>
      </c>
      <c r="C3" s="1068"/>
      <c r="D3" s="27" t="s">
        <v>123</v>
      </c>
      <c r="E3" s="28" t="s">
        <v>124</v>
      </c>
      <c r="F3" s="29" t="s">
        <v>125</v>
      </c>
      <c r="G3" s="30" t="s">
        <v>126</v>
      </c>
      <c r="H3" s="31" t="s">
        <v>123</v>
      </c>
      <c r="I3" s="28" t="s">
        <v>124</v>
      </c>
      <c r="J3" s="29" t="s">
        <v>125</v>
      </c>
      <c r="K3" s="30" t="s">
        <v>126</v>
      </c>
      <c r="L3" s="31" t="s">
        <v>123</v>
      </c>
      <c r="M3" s="28" t="s">
        <v>124</v>
      </c>
      <c r="N3" s="29" t="s">
        <v>125</v>
      </c>
      <c r="O3" s="30" t="s">
        <v>126</v>
      </c>
      <c r="P3" s="31" t="s">
        <v>123</v>
      </c>
      <c r="Q3" s="28" t="s">
        <v>124</v>
      </c>
      <c r="R3" s="32" t="s">
        <v>125</v>
      </c>
      <c r="S3" s="30" t="s">
        <v>126</v>
      </c>
      <c r="T3" s="31" t="s">
        <v>123</v>
      </c>
      <c r="U3" s="28" t="s">
        <v>124</v>
      </c>
      <c r="V3" s="32" t="s">
        <v>125</v>
      </c>
      <c r="W3" s="30" t="s">
        <v>126</v>
      </c>
      <c r="X3" s="31" t="s">
        <v>123</v>
      </c>
      <c r="Y3" s="28" t="s">
        <v>124</v>
      </c>
      <c r="Z3" s="32" t="s">
        <v>125</v>
      </c>
      <c r="AA3" s="30" t="s">
        <v>126</v>
      </c>
      <c r="AB3" s="31" t="s">
        <v>123</v>
      </c>
      <c r="AC3" s="28" t="s">
        <v>124</v>
      </c>
      <c r="AD3" s="32" t="s">
        <v>125</v>
      </c>
      <c r="AE3" s="30" t="s">
        <v>126</v>
      </c>
      <c r="AF3" s="31" t="s">
        <v>123</v>
      </c>
      <c r="AG3" s="28" t="s">
        <v>124</v>
      </c>
      <c r="AH3" s="32" t="s">
        <v>125</v>
      </c>
      <c r="AI3" s="30" t="s">
        <v>126</v>
      </c>
      <c r="AJ3" s="31" t="s">
        <v>123</v>
      </c>
      <c r="AK3" s="28" t="s">
        <v>124</v>
      </c>
      <c r="AL3" s="32" t="s">
        <v>125</v>
      </c>
      <c r="AM3" s="30" t="s">
        <v>126</v>
      </c>
      <c r="AN3" s="31" t="s">
        <v>123</v>
      </c>
      <c r="AO3" s="28" t="s">
        <v>124</v>
      </c>
      <c r="AP3" s="32" t="s">
        <v>125</v>
      </c>
      <c r="AQ3" s="30" t="s">
        <v>126</v>
      </c>
      <c r="AR3" s="31" t="s">
        <v>123</v>
      </c>
      <c r="AS3" s="28" t="s">
        <v>124</v>
      </c>
      <c r="AT3" s="32" t="s">
        <v>125</v>
      </c>
      <c r="AU3" s="30" t="s">
        <v>126</v>
      </c>
      <c r="AV3" s="31" t="s">
        <v>123</v>
      </c>
      <c r="AW3" s="28" t="s">
        <v>124</v>
      </c>
      <c r="AX3" s="32" t="s">
        <v>125</v>
      </c>
      <c r="AY3" s="30" t="s">
        <v>126</v>
      </c>
      <c r="AZ3" s="1072"/>
      <c r="BA3" s="1064"/>
      <c r="BB3" s="1064"/>
      <c r="BC3" s="1070"/>
      <c r="BD3" s="1066"/>
    </row>
    <row r="4" spans="1:81" ht="18" thickTop="1" x14ac:dyDescent="0.25">
      <c r="A4" s="168" t="s">
        <v>127</v>
      </c>
      <c r="B4" s="33"/>
      <c r="C4" s="166"/>
      <c r="D4" s="34"/>
      <c r="E4" s="35"/>
      <c r="F4" s="36"/>
      <c r="G4" s="37"/>
      <c r="H4" s="38"/>
      <c r="I4" s="35"/>
      <c r="J4" s="39"/>
      <c r="K4" s="40"/>
      <c r="L4" s="38"/>
      <c r="M4" s="35"/>
      <c r="N4" s="39"/>
      <c r="O4" s="40"/>
      <c r="P4" s="38"/>
      <c r="Q4" s="35"/>
      <c r="R4" s="39"/>
      <c r="S4" s="40"/>
      <c r="T4" s="38"/>
      <c r="U4" s="35"/>
      <c r="V4" s="39"/>
      <c r="W4" s="40"/>
      <c r="X4" s="38"/>
      <c r="Y4" s="35"/>
      <c r="Z4" s="39"/>
      <c r="AA4" s="40"/>
      <c r="AB4" s="38"/>
      <c r="AC4" s="35"/>
      <c r="AD4" s="39"/>
      <c r="AE4" s="40"/>
      <c r="AF4" s="38"/>
      <c r="AG4" s="35"/>
      <c r="AH4" s="41"/>
      <c r="AI4" s="40"/>
      <c r="AJ4" s="38"/>
      <c r="AK4" s="35"/>
      <c r="AL4" s="39"/>
      <c r="AM4" s="40"/>
      <c r="AN4" s="38"/>
      <c r="AO4" s="35"/>
      <c r="AP4" s="39"/>
      <c r="AQ4" s="40"/>
      <c r="AR4" s="38"/>
      <c r="AS4" s="35"/>
      <c r="AT4" s="39"/>
      <c r="AU4" s="40"/>
      <c r="AV4" s="38"/>
      <c r="AW4" s="35"/>
      <c r="AX4" s="39"/>
      <c r="AY4" s="40"/>
      <c r="AZ4" s="35"/>
      <c r="BA4" s="200"/>
      <c r="BB4" s="201"/>
      <c r="BC4" s="200"/>
      <c r="BD4" s="42"/>
    </row>
    <row r="5" spans="1:81" x14ac:dyDescent="0.25">
      <c r="A5" s="43"/>
      <c r="B5" s="171"/>
      <c r="C5" s="171"/>
      <c r="D5" s="44"/>
      <c r="E5" s="45"/>
      <c r="F5" s="46"/>
      <c r="G5" s="47"/>
      <c r="H5" s="44"/>
      <c r="I5" s="45"/>
      <c r="J5" s="48"/>
      <c r="K5" s="49"/>
      <c r="L5" s="44"/>
      <c r="M5" s="45"/>
      <c r="N5" s="48"/>
      <c r="O5" s="49"/>
      <c r="P5" s="44"/>
      <c r="Q5" s="45"/>
      <c r="R5" s="48"/>
      <c r="S5" s="49"/>
      <c r="T5" s="44"/>
      <c r="U5" s="45"/>
      <c r="V5" s="48"/>
      <c r="W5" s="49"/>
      <c r="X5" s="44"/>
      <c r="Y5" s="45"/>
      <c r="Z5" s="48"/>
      <c r="AA5" s="49"/>
      <c r="AB5" s="44"/>
      <c r="AC5" s="45"/>
      <c r="AD5" s="48"/>
      <c r="AE5" s="49"/>
      <c r="AF5" s="44"/>
      <c r="AG5" s="45"/>
      <c r="AH5" s="48"/>
      <c r="AI5" s="49"/>
      <c r="AJ5" s="44"/>
      <c r="AK5" s="45"/>
      <c r="AL5" s="50"/>
      <c r="AM5" s="49"/>
      <c r="AN5" s="44"/>
      <c r="AO5" s="45"/>
      <c r="AP5" s="48"/>
      <c r="AQ5" s="49"/>
      <c r="AR5" s="44"/>
      <c r="AS5" s="45"/>
      <c r="AT5" s="48"/>
      <c r="AU5" s="49"/>
      <c r="AV5" s="44"/>
      <c r="AW5" s="45"/>
      <c r="AX5" s="48"/>
      <c r="AY5" s="49"/>
      <c r="AZ5" s="1089">
        <f>SUM(E5,I5,M5,Q5,U5,Y5,AC5,AG5,AK5,AO5,AS5,AW5)</f>
        <v>0</v>
      </c>
      <c r="BA5" s="135">
        <f>SUM(B5-D5,-H5,-L5,-P5,-T5,-X5,-AB5,-AF5,-AJ5,-AN5,-AR5,-AV5)</f>
        <v>0</v>
      </c>
      <c r="BB5" s="1090">
        <f>IF($CC$10&gt;0,SUM(DD1-DD2)+IF($E$16&gt;0,SUM(D5-E5)+IF($I$16&gt;0,SUM(H5-I5)+IF($M$16&gt;0,SUM(L5-M5)+IF($Q$16&gt;0,SUM(P5-Q5)+IF($U$16&gt;0,SUM(T5-U5)+IF($Y$16&gt;0,SUM(X5-Y5)+IF($AC$16&gt;0,SUM(AB5-AC5)+IF($AG$16&gt;0,SUM(AF5-AG5)+IF($AK$16&gt;0,SUM(AJ5-AK5)+IF($AO$16&gt;0,SUM(AN5-AO5)+IF($AS$16&gt;0,SUM(AR5-AS5)+IF($AW$16&gt;0,SUM(AV5-AW5))))))))))))))</f>
        <v>0</v>
      </c>
      <c r="BC5" s="136">
        <f>SUM(BA5:BB5)</f>
        <v>0</v>
      </c>
      <c r="BD5" s="51"/>
      <c r="BE5" s="898">
        <f>'Budget Tracking - FY1'!B5</f>
        <v>0</v>
      </c>
    </row>
    <row r="6" spans="1:81" x14ac:dyDescent="0.25">
      <c r="A6" s="43"/>
      <c r="B6" s="171"/>
      <c r="C6" s="171"/>
      <c r="D6" s="44"/>
      <c r="E6" s="45"/>
      <c r="F6" s="46"/>
      <c r="G6" s="47"/>
      <c r="H6" s="44"/>
      <c r="I6" s="45"/>
      <c r="J6" s="48"/>
      <c r="K6" s="49"/>
      <c r="L6" s="44"/>
      <c r="M6" s="45"/>
      <c r="N6" s="48"/>
      <c r="O6" s="49"/>
      <c r="P6" s="44"/>
      <c r="Q6" s="45"/>
      <c r="R6" s="48"/>
      <c r="S6" s="49"/>
      <c r="T6" s="44"/>
      <c r="U6" s="45"/>
      <c r="V6" s="48"/>
      <c r="W6" s="49"/>
      <c r="X6" s="44"/>
      <c r="Y6" s="45"/>
      <c r="Z6" s="48"/>
      <c r="AA6" s="49"/>
      <c r="AB6" s="44"/>
      <c r="AC6" s="45"/>
      <c r="AD6" s="48"/>
      <c r="AE6" s="49"/>
      <c r="AF6" s="44"/>
      <c r="AG6" s="45"/>
      <c r="AH6" s="48"/>
      <c r="AI6" s="52"/>
      <c r="AJ6" s="44"/>
      <c r="AK6" s="45"/>
      <c r="AL6" s="50"/>
      <c r="AM6" s="52"/>
      <c r="AN6" s="44"/>
      <c r="AO6" s="45"/>
      <c r="AP6" s="48"/>
      <c r="AQ6" s="49"/>
      <c r="AR6" s="44"/>
      <c r="AS6" s="45"/>
      <c r="AT6" s="48"/>
      <c r="AU6" s="49"/>
      <c r="AV6" s="44"/>
      <c r="AW6" s="45"/>
      <c r="AX6" s="48"/>
      <c r="AY6" s="49"/>
      <c r="AZ6" s="1089">
        <f t="shared" ref="AZ6:AZ15" si="0">SUM(E6,I6,M6,Q6,U6,Y6,AC6,AG6,AK6,AO6,AS6,AW6)</f>
        <v>0</v>
      </c>
      <c r="BA6" s="135">
        <f t="shared" ref="BA6:BA15" si="1">SUM(B6-D6,-H6,-L6,-P6,-T6,-X6,-AB6,-AF6,-AJ6,-AN6,-AR6,-AV6)</f>
        <v>0</v>
      </c>
      <c r="BB6" s="1090">
        <f t="shared" ref="BB6:BB16" si="2">IF($CC$10&gt;0,SUM(DD2-DD3)+IF($E$16&gt;0,SUM(D6-E6)+IF($I$16&gt;0,SUM(H6-I6)+IF($M$16&gt;0,SUM(L6-M6)+IF($Q$16&gt;0,SUM(P6-Q6)+IF($U$16&gt;0,SUM(T6-U6)+IF($Y$16&gt;0,SUM(X6-Y6)+IF($AC$16&gt;0,SUM(AB6-AC6)+IF($AG$16&gt;0,SUM(AF6-AG6)+IF($AK$16&gt;0,SUM(AJ6-AK6)+IF($AO$16&gt;0,SUM(AN6-AO6)+IF($AS$16&gt;0,SUM(AR6-AS6)+IF($AW$16&gt;0,SUM(AV6-AW6))))))))))))))</f>
        <v>0</v>
      </c>
      <c r="BC6" s="136">
        <f t="shared" ref="BC6:BC15" si="3">SUM(BA6:BB6)</f>
        <v>0</v>
      </c>
      <c r="BD6" s="53"/>
    </row>
    <row r="7" spans="1:81" x14ac:dyDescent="0.25">
      <c r="A7" s="43"/>
      <c r="B7" s="171"/>
      <c r="C7" s="171"/>
      <c r="D7" s="44"/>
      <c r="E7" s="45"/>
      <c r="F7" s="46"/>
      <c r="G7" s="47"/>
      <c r="H7" s="44"/>
      <c r="I7" s="45"/>
      <c r="J7" s="48"/>
      <c r="K7" s="49"/>
      <c r="L7" s="44"/>
      <c r="M7" s="45"/>
      <c r="N7" s="48"/>
      <c r="O7" s="49"/>
      <c r="P7" s="44"/>
      <c r="Q7" s="45"/>
      <c r="R7" s="48"/>
      <c r="S7" s="49"/>
      <c r="T7" s="44"/>
      <c r="U7" s="45"/>
      <c r="V7" s="48"/>
      <c r="W7" s="49"/>
      <c r="X7" s="44"/>
      <c r="Y7" s="45"/>
      <c r="Z7" s="48"/>
      <c r="AA7" s="49"/>
      <c r="AB7" s="44"/>
      <c r="AC7" s="45"/>
      <c r="AD7" s="48"/>
      <c r="AE7" s="49"/>
      <c r="AF7" s="44"/>
      <c r="AG7" s="45"/>
      <c r="AH7" s="54"/>
      <c r="AI7" s="55"/>
      <c r="AJ7" s="44"/>
      <c r="AK7" s="45"/>
      <c r="AL7" s="56"/>
      <c r="AM7" s="55"/>
      <c r="AN7" s="44"/>
      <c r="AO7" s="45"/>
      <c r="AP7" s="48"/>
      <c r="AQ7" s="49"/>
      <c r="AR7" s="44"/>
      <c r="AS7" s="45"/>
      <c r="AT7" s="48"/>
      <c r="AU7" s="49"/>
      <c r="AV7" s="44"/>
      <c r="AW7" s="45"/>
      <c r="AX7" s="48"/>
      <c r="AY7" s="49"/>
      <c r="AZ7" s="1089">
        <f t="shared" si="0"/>
        <v>0</v>
      </c>
      <c r="BA7" s="135">
        <f t="shared" si="1"/>
        <v>0</v>
      </c>
      <c r="BB7" s="1090">
        <f t="shared" si="2"/>
        <v>0</v>
      </c>
      <c r="BC7" s="136">
        <f t="shared" si="3"/>
        <v>0</v>
      </c>
      <c r="BD7" s="53"/>
    </row>
    <row r="8" spans="1:81" x14ac:dyDescent="0.25">
      <c r="A8" s="43"/>
      <c r="B8" s="171"/>
      <c r="C8" s="171"/>
      <c r="D8" s="44"/>
      <c r="E8" s="45"/>
      <c r="F8" s="46"/>
      <c r="G8" s="47"/>
      <c r="H8" s="44"/>
      <c r="I8" s="45"/>
      <c r="J8" s="48"/>
      <c r="K8" s="49"/>
      <c r="L8" s="44"/>
      <c r="M8" s="45"/>
      <c r="N8" s="48"/>
      <c r="O8" s="49"/>
      <c r="P8" s="44"/>
      <c r="Q8" s="45"/>
      <c r="R8" s="48"/>
      <c r="S8" s="49"/>
      <c r="T8" s="44"/>
      <c r="U8" s="45"/>
      <c r="V8" s="48"/>
      <c r="W8" s="49"/>
      <c r="X8" s="44"/>
      <c r="Y8" s="45"/>
      <c r="Z8" s="48"/>
      <c r="AA8" s="49"/>
      <c r="AB8" s="44"/>
      <c r="AC8" s="45"/>
      <c r="AD8" s="48"/>
      <c r="AE8" s="49"/>
      <c r="AF8" s="44"/>
      <c r="AG8" s="45"/>
      <c r="AH8" s="48"/>
      <c r="AI8" s="52"/>
      <c r="AJ8" s="44"/>
      <c r="AK8" s="45"/>
      <c r="AL8" s="50"/>
      <c r="AM8" s="52"/>
      <c r="AN8" s="44"/>
      <c r="AO8" s="45"/>
      <c r="AP8" s="48"/>
      <c r="AQ8" s="49"/>
      <c r="AR8" s="44"/>
      <c r="AS8" s="45"/>
      <c r="AT8" s="48"/>
      <c r="AU8" s="49"/>
      <c r="AV8" s="44"/>
      <c r="AW8" s="45"/>
      <c r="AX8" s="48"/>
      <c r="AY8" s="49"/>
      <c r="AZ8" s="1089">
        <f t="shared" si="0"/>
        <v>0</v>
      </c>
      <c r="BA8" s="135">
        <f t="shared" si="1"/>
        <v>0</v>
      </c>
      <c r="BB8" s="1090">
        <f t="shared" si="2"/>
        <v>0</v>
      </c>
      <c r="BC8" s="136">
        <f t="shared" si="3"/>
        <v>0</v>
      </c>
      <c r="BD8" s="53"/>
    </row>
    <row r="9" spans="1:81" x14ac:dyDescent="0.25">
      <c r="A9" s="57"/>
      <c r="B9" s="171"/>
      <c r="C9" s="171"/>
      <c r="D9" s="44"/>
      <c r="E9" s="45"/>
      <c r="F9" s="46"/>
      <c r="G9" s="47"/>
      <c r="H9" s="44"/>
      <c r="I9" s="45"/>
      <c r="J9" s="48"/>
      <c r="K9" s="49"/>
      <c r="L9" s="44"/>
      <c r="M9" s="45"/>
      <c r="N9" s="48"/>
      <c r="O9" s="49"/>
      <c r="P9" s="44"/>
      <c r="Q9" s="45"/>
      <c r="R9" s="48"/>
      <c r="S9" s="49"/>
      <c r="T9" s="44"/>
      <c r="U9" s="45"/>
      <c r="V9" s="48"/>
      <c r="W9" s="49"/>
      <c r="X9" s="44"/>
      <c r="Y9" s="45"/>
      <c r="Z9" s="48"/>
      <c r="AA9" s="49"/>
      <c r="AB9" s="44"/>
      <c r="AC9" s="45"/>
      <c r="AD9" s="48"/>
      <c r="AE9" s="49"/>
      <c r="AF9" s="44"/>
      <c r="AG9" s="45"/>
      <c r="AH9" s="48"/>
      <c r="AI9" s="52"/>
      <c r="AJ9" s="44"/>
      <c r="AK9" s="45"/>
      <c r="AL9" s="50"/>
      <c r="AM9" s="52"/>
      <c r="AN9" s="44"/>
      <c r="AO9" s="45"/>
      <c r="AP9" s="48"/>
      <c r="AQ9" s="49"/>
      <c r="AR9" s="44"/>
      <c r="AS9" s="45"/>
      <c r="AT9" s="48"/>
      <c r="AU9" s="49"/>
      <c r="AV9" s="44"/>
      <c r="AW9" s="45"/>
      <c r="AX9" s="48"/>
      <c r="AY9" s="49"/>
      <c r="AZ9" s="1089">
        <f t="shared" si="0"/>
        <v>0</v>
      </c>
      <c r="BA9" s="135">
        <f t="shared" si="1"/>
        <v>0</v>
      </c>
      <c r="BB9" s="1090">
        <f t="shared" si="2"/>
        <v>0</v>
      </c>
      <c r="BC9" s="136">
        <f t="shared" si="3"/>
        <v>0</v>
      </c>
      <c r="BD9" s="53"/>
    </row>
    <row r="10" spans="1:81" x14ac:dyDescent="0.25">
      <c r="A10" s="43"/>
      <c r="B10" s="171"/>
      <c r="C10" s="171"/>
      <c r="D10" s="44"/>
      <c r="E10" s="45"/>
      <c r="F10" s="46"/>
      <c r="G10" s="47"/>
      <c r="H10" s="44"/>
      <c r="I10" s="45"/>
      <c r="J10" s="48"/>
      <c r="K10" s="49"/>
      <c r="L10" s="44"/>
      <c r="M10" s="45"/>
      <c r="N10" s="48"/>
      <c r="O10" s="49"/>
      <c r="P10" s="44"/>
      <c r="Q10" s="45"/>
      <c r="R10" s="48"/>
      <c r="S10" s="49"/>
      <c r="T10" s="44"/>
      <c r="U10" s="45"/>
      <c r="V10" s="48"/>
      <c r="W10" s="49"/>
      <c r="X10" s="44"/>
      <c r="Y10" s="45"/>
      <c r="Z10" s="48"/>
      <c r="AA10" s="49"/>
      <c r="AB10" s="44"/>
      <c r="AC10" s="45"/>
      <c r="AD10" s="48"/>
      <c r="AE10" s="49"/>
      <c r="AF10" s="44"/>
      <c r="AG10" s="45"/>
      <c r="AH10" s="48"/>
      <c r="AI10" s="52"/>
      <c r="AJ10" s="44"/>
      <c r="AK10" s="45"/>
      <c r="AL10" s="50"/>
      <c r="AM10" s="52"/>
      <c r="AN10" s="44"/>
      <c r="AO10" s="45"/>
      <c r="AP10" s="48"/>
      <c r="AQ10" s="49"/>
      <c r="AR10" s="58"/>
      <c r="AS10" s="45"/>
      <c r="AT10" s="48"/>
      <c r="AU10" s="49"/>
      <c r="AV10" s="44"/>
      <c r="AW10" s="45"/>
      <c r="AX10" s="48"/>
      <c r="AY10" s="49"/>
      <c r="AZ10" s="1089">
        <f t="shared" si="0"/>
        <v>0</v>
      </c>
      <c r="BA10" s="135">
        <f t="shared" si="1"/>
        <v>0</v>
      </c>
      <c r="BB10" s="1090">
        <f t="shared" si="2"/>
        <v>0</v>
      </c>
      <c r="BC10" s="136">
        <f t="shared" si="3"/>
        <v>0</v>
      </c>
      <c r="BD10" s="53"/>
      <c r="CC10" s="198">
        <v>9.9999999999999998E-13</v>
      </c>
    </row>
    <row r="11" spans="1:81" x14ac:dyDescent="0.25">
      <c r="A11" s="43"/>
      <c r="B11" s="171"/>
      <c r="C11" s="171"/>
      <c r="D11" s="44"/>
      <c r="E11" s="45"/>
      <c r="F11" s="46"/>
      <c r="G11" s="47"/>
      <c r="H11" s="44"/>
      <c r="I11" s="45"/>
      <c r="J11" s="48"/>
      <c r="K11" s="49"/>
      <c r="L11" s="44"/>
      <c r="M11" s="45"/>
      <c r="N11" s="48"/>
      <c r="O11" s="49"/>
      <c r="P11" s="44"/>
      <c r="Q11" s="45"/>
      <c r="R11" s="48"/>
      <c r="S11" s="49"/>
      <c r="T11" s="44"/>
      <c r="U11" s="45"/>
      <c r="V11" s="48"/>
      <c r="W11" s="49"/>
      <c r="X11" s="44"/>
      <c r="Y11" s="45"/>
      <c r="Z11" s="48"/>
      <c r="AA11" s="49"/>
      <c r="AB11" s="44"/>
      <c r="AC11" s="45"/>
      <c r="AD11" s="48"/>
      <c r="AE11" s="49"/>
      <c r="AF11" s="44"/>
      <c r="AG11" s="45"/>
      <c r="AH11" s="48"/>
      <c r="AI11" s="52"/>
      <c r="AJ11" s="44"/>
      <c r="AK11" s="45"/>
      <c r="AL11" s="50"/>
      <c r="AM11" s="52"/>
      <c r="AN11" s="44"/>
      <c r="AO11" s="45"/>
      <c r="AP11" s="48"/>
      <c r="AQ11" s="52"/>
      <c r="AR11" s="44"/>
      <c r="AS11" s="45"/>
      <c r="AT11" s="48"/>
      <c r="AU11" s="49"/>
      <c r="AV11" s="44"/>
      <c r="AW11" s="45"/>
      <c r="AX11" s="48"/>
      <c r="AY11" s="49"/>
      <c r="AZ11" s="1089">
        <f t="shared" si="0"/>
        <v>0</v>
      </c>
      <c r="BA11" s="135">
        <f t="shared" si="1"/>
        <v>0</v>
      </c>
      <c r="BB11" s="1090">
        <f t="shared" si="2"/>
        <v>0</v>
      </c>
      <c r="BC11" s="136">
        <f t="shared" si="3"/>
        <v>0</v>
      </c>
      <c r="BD11" s="53"/>
    </row>
    <row r="12" spans="1:81" x14ac:dyDescent="0.25">
      <c r="A12" s="43"/>
      <c r="B12" s="171"/>
      <c r="C12" s="171"/>
      <c r="D12" s="44"/>
      <c r="E12" s="45"/>
      <c r="F12" s="46"/>
      <c r="G12" s="47"/>
      <c r="H12" s="44"/>
      <c r="I12" s="45"/>
      <c r="J12" s="48"/>
      <c r="K12" s="49"/>
      <c r="L12" s="44"/>
      <c r="M12" s="45"/>
      <c r="N12" s="48"/>
      <c r="O12" s="49"/>
      <c r="P12" s="44"/>
      <c r="Q12" s="45"/>
      <c r="R12" s="48"/>
      <c r="S12" s="49"/>
      <c r="T12" s="44"/>
      <c r="U12" s="45"/>
      <c r="V12" s="48"/>
      <c r="W12" s="49"/>
      <c r="X12" s="44"/>
      <c r="Y12" s="45"/>
      <c r="Z12" s="48"/>
      <c r="AA12" s="49"/>
      <c r="AB12" s="44"/>
      <c r="AC12" s="45"/>
      <c r="AD12" s="48"/>
      <c r="AE12" s="49"/>
      <c r="AF12" s="44"/>
      <c r="AG12" s="45"/>
      <c r="AH12" s="48"/>
      <c r="AI12" s="52"/>
      <c r="AJ12" s="44"/>
      <c r="AK12" s="45"/>
      <c r="AL12" s="50"/>
      <c r="AM12" s="52"/>
      <c r="AN12" s="44"/>
      <c r="AO12" s="45"/>
      <c r="AP12" s="48"/>
      <c r="AQ12" s="52"/>
      <c r="AR12" s="44"/>
      <c r="AS12" s="45"/>
      <c r="AT12" s="48"/>
      <c r="AU12" s="49"/>
      <c r="AV12" s="44"/>
      <c r="AW12" s="45"/>
      <c r="AX12" s="48"/>
      <c r="AY12" s="49"/>
      <c r="AZ12" s="1089">
        <f t="shared" si="0"/>
        <v>0</v>
      </c>
      <c r="BA12" s="135">
        <f t="shared" si="1"/>
        <v>0</v>
      </c>
      <c r="BB12" s="1090">
        <f t="shared" si="2"/>
        <v>0</v>
      </c>
      <c r="BC12" s="136">
        <f t="shared" si="3"/>
        <v>0</v>
      </c>
      <c r="BD12" s="53"/>
    </row>
    <row r="13" spans="1:81" x14ac:dyDescent="0.25">
      <c r="A13" s="59"/>
      <c r="B13" s="172"/>
      <c r="C13" s="172"/>
      <c r="D13" s="44"/>
      <c r="E13" s="45"/>
      <c r="F13" s="46"/>
      <c r="G13" s="47"/>
      <c r="H13" s="44"/>
      <c r="I13" s="45"/>
      <c r="J13" s="48"/>
      <c r="K13" s="49"/>
      <c r="L13" s="44"/>
      <c r="M13" s="45"/>
      <c r="N13" s="48"/>
      <c r="O13" s="49"/>
      <c r="P13" s="44"/>
      <c r="Q13" s="45"/>
      <c r="R13" s="48"/>
      <c r="S13" s="49"/>
      <c r="T13" s="44"/>
      <c r="U13" s="45"/>
      <c r="V13" s="48"/>
      <c r="W13" s="49"/>
      <c r="X13" s="44"/>
      <c r="Y13" s="45"/>
      <c r="Z13" s="48"/>
      <c r="AA13" s="49"/>
      <c r="AB13" s="44"/>
      <c r="AC13" s="45"/>
      <c r="AD13" s="48"/>
      <c r="AE13" s="49"/>
      <c r="AF13" s="44"/>
      <c r="AG13" s="45"/>
      <c r="AH13" s="61"/>
      <c r="AI13" s="55"/>
      <c r="AJ13" s="44"/>
      <c r="AK13" s="45"/>
      <c r="AL13" s="56"/>
      <c r="AM13" s="55"/>
      <c r="AN13" s="44"/>
      <c r="AO13" s="45"/>
      <c r="AP13" s="54"/>
      <c r="AQ13" s="55"/>
      <c r="AR13" s="44"/>
      <c r="AS13" s="45"/>
      <c r="AT13" s="48"/>
      <c r="AU13" s="55"/>
      <c r="AV13" s="44"/>
      <c r="AW13" s="45"/>
      <c r="AX13" s="48"/>
      <c r="AY13" s="49"/>
      <c r="AZ13" s="1089">
        <f t="shared" si="0"/>
        <v>0</v>
      </c>
      <c r="BA13" s="135">
        <f t="shared" si="1"/>
        <v>0</v>
      </c>
      <c r="BB13" s="1090">
        <f t="shared" si="2"/>
        <v>0</v>
      </c>
      <c r="BC13" s="136">
        <f t="shared" si="3"/>
        <v>0</v>
      </c>
      <c r="BD13" s="53"/>
    </row>
    <row r="14" spans="1:81" x14ac:dyDescent="0.25">
      <c r="A14" s="43"/>
      <c r="B14" s="171"/>
      <c r="C14" s="171"/>
      <c r="D14" s="44"/>
      <c r="E14" s="45"/>
      <c r="F14" s="46"/>
      <c r="G14" s="47"/>
      <c r="H14" s="44"/>
      <c r="I14" s="45"/>
      <c r="J14" s="48"/>
      <c r="K14" s="49"/>
      <c r="L14" s="44"/>
      <c r="M14" s="45"/>
      <c r="N14" s="48"/>
      <c r="O14" s="49"/>
      <c r="P14" s="44"/>
      <c r="Q14" s="45"/>
      <c r="R14" s="48"/>
      <c r="S14" s="49"/>
      <c r="T14" s="44"/>
      <c r="U14" s="45"/>
      <c r="V14" s="48"/>
      <c r="W14" s="49"/>
      <c r="X14" s="44"/>
      <c r="Y14" s="45"/>
      <c r="Z14" s="48"/>
      <c r="AA14" s="49"/>
      <c r="AB14" s="44"/>
      <c r="AC14" s="45"/>
      <c r="AD14" s="48"/>
      <c r="AE14" s="49"/>
      <c r="AF14" s="44"/>
      <c r="AG14" s="45"/>
      <c r="AH14" s="48"/>
      <c r="AI14" s="49"/>
      <c r="AJ14" s="44"/>
      <c r="AK14" s="45"/>
      <c r="AL14" s="50"/>
      <c r="AM14" s="52"/>
      <c r="AN14" s="44"/>
      <c r="AO14" s="45"/>
      <c r="AP14" s="48"/>
      <c r="AQ14" s="52"/>
      <c r="AR14" s="44"/>
      <c r="AS14" s="45"/>
      <c r="AT14" s="48"/>
      <c r="AU14" s="49"/>
      <c r="AV14" s="44"/>
      <c r="AW14" s="45"/>
      <c r="AX14" s="48"/>
      <c r="AY14" s="49"/>
      <c r="AZ14" s="1089">
        <f t="shared" si="0"/>
        <v>0</v>
      </c>
      <c r="BA14" s="135">
        <f t="shared" si="1"/>
        <v>0</v>
      </c>
      <c r="BB14" s="1090">
        <f t="shared" si="2"/>
        <v>0</v>
      </c>
      <c r="BC14" s="136">
        <f t="shared" si="3"/>
        <v>0</v>
      </c>
      <c r="BD14" s="51"/>
    </row>
    <row r="15" spans="1:81" x14ac:dyDescent="0.25">
      <c r="A15" s="62"/>
      <c r="B15" s="171"/>
      <c r="C15" s="171"/>
      <c r="D15" s="44"/>
      <c r="E15" s="45"/>
      <c r="F15" s="46"/>
      <c r="G15" s="47"/>
      <c r="H15" s="44"/>
      <c r="I15" s="45"/>
      <c r="J15" s="48"/>
      <c r="K15" s="49"/>
      <c r="L15" s="44"/>
      <c r="M15" s="45"/>
      <c r="N15" s="48"/>
      <c r="O15" s="49"/>
      <c r="P15" s="44"/>
      <c r="Q15" s="45"/>
      <c r="R15" s="48"/>
      <c r="S15" s="49"/>
      <c r="T15" s="44"/>
      <c r="U15" s="45"/>
      <c r="V15" s="48"/>
      <c r="W15" s="49"/>
      <c r="X15" s="44"/>
      <c r="Y15" s="45"/>
      <c r="Z15" s="48"/>
      <c r="AA15" s="49"/>
      <c r="AB15" s="44"/>
      <c r="AC15" s="45"/>
      <c r="AD15" s="48"/>
      <c r="AE15" s="49"/>
      <c r="AF15" s="44"/>
      <c r="AG15" s="45"/>
      <c r="AH15" s="48"/>
      <c r="AI15" s="49"/>
      <c r="AJ15" s="44"/>
      <c r="AK15" s="45"/>
      <c r="AL15" s="63"/>
      <c r="AM15" s="55"/>
      <c r="AN15" s="44"/>
      <c r="AO15" s="45"/>
      <c r="AP15" s="48"/>
      <c r="AQ15" s="49"/>
      <c r="AR15" s="44"/>
      <c r="AS15" s="45"/>
      <c r="AT15" s="48"/>
      <c r="AU15" s="49"/>
      <c r="AV15" s="44"/>
      <c r="AW15" s="45"/>
      <c r="AX15" s="48"/>
      <c r="AY15" s="49"/>
      <c r="AZ15" s="1089">
        <f t="shared" si="0"/>
        <v>0</v>
      </c>
      <c r="BA15" s="135">
        <f t="shared" si="1"/>
        <v>0</v>
      </c>
      <c r="BB15" s="1090">
        <f t="shared" si="2"/>
        <v>0</v>
      </c>
      <c r="BC15" s="136">
        <f t="shared" si="3"/>
        <v>0</v>
      </c>
      <c r="BD15" s="51"/>
    </row>
    <row r="16" spans="1:81" s="220" customFormat="1" x14ac:dyDescent="0.25">
      <c r="A16" s="212" t="s">
        <v>128</v>
      </c>
      <c r="B16" s="213">
        <f>SUM(B5:B15)</f>
        <v>0</v>
      </c>
      <c r="C16" s="213">
        <f>SUM(C5:C15)</f>
        <v>0</v>
      </c>
      <c r="D16" s="214">
        <f>SUM(D5:D15)</f>
        <v>0</v>
      </c>
      <c r="E16" s="215">
        <f>SUM(E5:E15)</f>
        <v>0</v>
      </c>
      <c r="F16" s="216"/>
      <c r="G16" s="217"/>
      <c r="H16" s="214">
        <f>SUM(H5:H15)</f>
        <v>0</v>
      </c>
      <c r="I16" s="215">
        <f>SUM(I5:I15)</f>
        <v>0</v>
      </c>
      <c r="J16" s="216"/>
      <c r="K16" s="218"/>
      <c r="L16" s="214">
        <f>SUM(L5:L15)</f>
        <v>0</v>
      </c>
      <c r="M16" s="215">
        <f>SUM(M5:M15)</f>
        <v>0</v>
      </c>
      <c r="N16" s="216"/>
      <c r="O16" s="218"/>
      <c r="P16" s="214">
        <f>SUM(P5:P15)</f>
        <v>0</v>
      </c>
      <c r="Q16" s="215">
        <f>SUM(Q5:Q15)</f>
        <v>0</v>
      </c>
      <c r="R16" s="216"/>
      <c r="S16" s="218"/>
      <c r="T16" s="214">
        <f>SUM(T5:T15)</f>
        <v>0</v>
      </c>
      <c r="U16" s="215">
        <f>SUM(U5:U15)</f>
        <v>0</v>
      </c>
      <c r="V16" s="216"/>
      <c r="W16" s="218"/>
      <c r="X16" s="214">
        <f>SUM(X5:X15)</f>
        <v>0</v>
      </c>
      <c r="Y16" s="215">
        <f>SUM(Y5:Y15)</f>
        <v>0</v>
      </c>
      <c r="Z16" s="216"/>
      <c r="AA16" s="218"/>
      <c r="AB16" s="214">
        <f>SUM(AB5:AB15)</f>
        <v>0</v>
      </c>
      <c r="AC16" s="215">
        <f>SUM(AC5:AC15)</f>
        <v>0</v>
      </c>
      <c r="AD16" s="216"/>
      <c r="AE16" s="218"/>
      <c r="AF16" s="214">
        <f>SUM(AF5:AF15)</f>
        <v>0</v>
      </c>
      <c r="AG16" s="215">
        <f>SUM(AG5:AG15)</f>
        <v>0</v>
      </c>
      <c r="AH16" s="216"/>
      <c r="AI16" s="218"/>
      <c r="AJ16" s="214">
        <f>SUM(AJ5:AJ15)</f>
        <v>0</v>
      </c>
      <c r="AK16" s="215">
        <f>SUM(AK5:AK15)</f>
        <v>0</v>
      </c>
      <c r="AL16" s="216"/>
      <c r="AM16" s="218"/>
      <c r="AN16" s="214">
        <f>SUM(AN5:AN15)</f>
        <v>0</v>
      </c>
      <c r="AO16" s="215">
        <f>SUM(AO5:AO15)</f>
        <v>0</v>
      </c>
      <c r="AP16" s="216"/>
      <c r="AQ16" s="218"/>
      <c r="AR16" s="214">
        <f>SUM(AR5:AR15)</f>
        <v>0</v>
      </c>
      <c r="AS16" s="215">
        <f>SUM(AS5:AS15)</f>
        <v>0</v>
      </c>
      <c r="AT16" s="216"/>
      <c r="AU16" s="218"/>
      <c r="AV16" s="214">
        <f>SUM(AV5:AV15)</f>
        <v>0</v>
      </c>
      <c r="AW16" s="215">
        <f>SUM(AW5:AW15)</f>
        <v>0</v>
      </c>
      <c r="AX16" s="216"/>
      <c r="AY16" s="218"/>
      <c r="AZ16" s="137">
        <f>SUM(AZ5:AZ15)</f>
        <v>0</v>
      </c>
      <c r="BA16" s="137">
        <f>SUM(BA5:BA15)</f>
        <v>0</v>
      </c>
      <c r="BB16" s="138">
        <f t="shared" si="2"/>
        <v>0</v>
      </c>
      <c r="BC16" s="139">
        <f>SUM(BC5:BC15)</f>
        <v>0</v>
      </c>
      <c r="BD16" s="219"/>
    </row>
    <row r="17" spans="1:56" s="220" customFormat="1" ht="15.75" thickBot="1" x14ac:dyDescent="0.3">
      <c r="A17" s="221" t="s">
        <v>129</v>
      </c>
      <c r="B17" s="222"/>
      <c r="C17" s="222"/>
      <c r="D17" s="223">
        <f>D16-E16</f>
        <v>0</v>
      </c>
      <c r="E17" s="224" t="e">
        <f>D17/D16</f>
        <v>#DIV/0!</v>
      </c>
      <c r="F17" s="225"/>
      <c r="G17" s="226"/>
      <c r="H17" s="227">
        <f>H16-I16</f>
        <v>0</v>
      </c>
      <c r="I17" s="228" t="e">
        <f>H17/H16</f>
        <v>#DIV/0!</v>
      </c>
      <c r="J17" s="229"/>
      <c r="K17" s="226"/>
      <c r="L17" s="223">
        <f>L16-M16</f>
        <v>0</v>
      </c>
      <c r="M17" s="224" t="e">
        <f>L17/L16</f>
        <v>#DIV/0!</v>
      </c>
      <c r="N17" s="225"/>
      <c r="O17" s="230"/>
      <c r="P17" s="223">
        <f>P16-Q16</f>
        <v>0</v>
      </c>
      <c r="Q17" s="224" t="e">
        <f>P17/P16</f>
        <v>#DIV/0!</v>
      </c>
      <c r="R17" s="225"/>
      <c r="S17" s="230"/>
      <c r="T17" s="223">
        <f>T16-U16</f>
        <v>0</v>
      </c>
      <c r="U17" s="224" t="e">
        <f>T17/T16</f>
        <v>#DIV/0!</v>
      </c>
      <c r="V17" s="225"/>
      <c r="W17" s="230"/>
      <c r="X17" s="223">
        <f>X16-Y16</f>
        <v>0</v>
      </c>
      <c r="Y17" s="224" t="e">
        <f>X17/X16</f>
        <v>#DIV/0!</v>
      </c>
      <c r="Z17" s="225"/>
      <c r="AA17" s="230"/>
      <c r="AB17" s="223">
        <f>AB16-AC16</f>
        <v>0</v>
      </c>
      <c r="AC17" s="224" t="e">
        <f>AB17/AB16</f>
        <v>#DIV/0!</v>
      </c>
      <c r="AD17" s="225"/>
      <c r="AE17" s="230"/>
      <c r="AF17" s="223">
        <f>AF16-AG16</f>
        <v>0</v>
      </c>
      <c r="AG17" s="224" t="e">
        <f>AF17/AF16</f>
        <v>#DIV/0!</v>
      </c>
      <c r="AH17" s="225"/>
      <c r="AI17" s="230"/>
      <c r="AJ17" s="223">
        <f>AJ16-AK16</f>
        <v>0</v>
      </c>
      <c r="AK17" s="224" t="e">
        <f>AJ17/AJ16</f>
        <v>#DIV/0!</v>
      </c>
      <c r="AL17" s="225"/>
      <c r="AM17" s="230"/>
      <c r="AN17" s="223">
        <f>AN16-AO16</f>
        <v>0</v>
      </c>
      <c r="AO17" s="224" t="e">
        <f>AN17/AN16</f>
        <v>#DIV/0!</v>
      </c>
      <c r="AP17" s="225"/>
      <c r="AQ17" s="230"/>
      <c r="AR17" s="223">
        <f>AR16-AS16</f>
        <v>0</v>
      </c>
      <c r="AS17" s="224" t="e">
        <f>AR17/AR16</f>
        <v>#DIV/0!</v>
      </c>
      <c r="AT17" s="225"/>
      <c r="AU17" s="230"/>
      <c r="AV17" s="223">
        <f>AV16-AW16</f>
        <v>0</v>
      </c>
      <c r="AW17" s="224" t="e">
        <f>AV17/AV16</f>
        <v>#DIV/0!</v>
      </c>
      <c r="AX17" s="225"/>
      <c r="AY17" s="230"/>
      <c r="AZ17" s="183"/>
      <c r="BA17" s="185"/>
      <c r="BB17" s="186"/>
      <c r="BC17" s="143"/>
      <c r="BD17" s="231"/>
    </row>
    <row r="18" spans="1:56" ht="17.25" x14ac:dyDescent="0.25">
      <c r="A18" s="65" t="s">
        <v>130</v>
      </c>
      <c r="B18" s="66"/>
      <c r="C18" s="66"/>
      <c r="D18" s="66"/>
      <c r="E18" s="67"/>
      <c r="F18" s="68"/>
      <c r="G18" s="69"/>
      <c r="H18" s="67"/>
      <c r="I18" s="67"/>
      <c r="J18" s="68"/>
      <c r="K18" s="69"/>
      <c r="L18" s="67"/>
      <c r="M18" s="67"/>
      <c r="N18" s="68"/>
      <c r="O18" s="69"/>
      <c r="P18" s="67"/>
      <c r="Q18" s="67"/>
      <c r="R18" s="68"/>
      <c r="S18" s="69"/>
      <c r="T18" s="67"/>
      <c r="U18" s="67"/>
      <c r="V18" s="68"/>
      <c r="W18" s="69"/>
      <c r="X18" s="67"/>
      <c r="Y18" s="67"/>
      <c r="Z18" s="68"/>
      <c r="AA18" s="69"/>
      <c r="AB18" s="67"/>
      <c r="AC18" s="67"/>
      <c r="AD18" s="68"/>
      <c r="AE18" s="69"/>
      <c r="AF18" s="67"/>
      <c r="AG18" s="67"/>
      <c r="AH18" s="68"/>
      <c r="AI18" s="69"/>
      <c r="AJ18" s="67"/>
      <c r="AK18" s="67"/>
      <c r="AL18" s="68"/>
      <c r="AM18" s="69"/>
      <c r="AN18" s="67"/>
      <c r="AO18" s="67"/>
      <c r="AP18" s="68"/>
      <c r="AQ18" s="69"/>
      <c r="AR18" s="67"/>
      <c r="AS18" s="67"/>
      <c r="AT18" s="68"/>
      <c r="AU18" s="69"/>
      <c r="AV18" s="67"/>
      <c r="AW18" s="67"/>
      <c r="AX18" s="68"/>
      <c r="AY18" s="69"/>
      <c r="AZ18" s="1091"/>
      <c r="BA18" s="1092"/>
      <c r="BB18" s="1093"/>
      <c r="BC18" s="1092"/>
      <c r="BD18" s="70"/>
    </row>
    <row r="19" spans="1:56" x14ac:dyDescent="0.25">
      <c r="A19" s="43"/>
      <c r="B19" s="171"/>
      <c r="C19" s="171"/>
      <c r="D19" s="71"/>
      <c r="E19" s="45"/>
      <c r="F19" s="50"/>
      <c r="G19" s="72"/>
      <c r="H19" s="44"/>
      <c r="I19" s="73"/>
      <c r="J19" s="48"/>
      <c r="K19" s="49"/>
      <c r="L19" s="44"/>
      <c r="M19" s="73"/>
      <c r="N19" s="50"/>
      <c r="O19" s="72"/>
      <c r="P19" s="44"/>
      <c r="Q19" s="73"/>
      <c r="R19" s="50"/>
      <c r="S19" s="72"/>
      <c r="T19" s="44"/>
      <c r="U19" s="73"/>
      <c r="V19" s="50"/>
      <c r="W19" s="72"/>
      <c r="X19" s="44"/>
      <c r="Y19" s="73"/>
      <c r="Z19" s="50"/>
      <c r="AA19" s="72"/>
      <c r="AB19" s="44"/>
      <c r="AC19" s="73"/>
      <c r="AD19" s="50"/>
      <c r="AE19" s="72"/>
      <c r="AF19" s="44"/>
      <c r="AG19" s="73"/>
      <c r="AH19" s="50"/>
      <c r="AI19" s="72"/>
      <c r="AJ19" s="44"/>
      <c r="AK19" s="73"/>
      <c r="AL19" s="74"/>
      <c r="AM19" s="75"/>
      <c r="AN19" s="44"/>
      <c r="AO19" s="73"/>
      <c r="AP19" s="50"/>
      <c r="AQ19" s="72"/>
      <c r="AR19" s="44"/>
      <c r="AS19" s="73"/>
      <c r="AT19" s="50"/>
      <c r="AU19" s="72"/>
      <c r="AV19" s="44"/>
      <c r="AW19" s="73"/>
      <c r="AX19" s="48"/>
      <c r="AY19" s="72"/>
      <c r="AZ19" s="1089">
        <f t="shared" ref="AZ19:AZ37" si="4">SUM(E19,I19,M19,Q19,U19,Y19,AC19,AG19,AK19,AO19,AS19,AW19)</f>
        <v>0</v>
      </c>
      <c r="BA19" s="135">
        <f t="shared" ref="BA19:BA37" si="5">SUM(B19-D19,-H19,-L19,-P19,-T19,-X19,-AB19,-AF19,-AJ19,-AN19,-AR19,-AV19)</f>
        <v>0</v>
      </c>
      <c r="BB19" s="1090">
        <f>IF($CC$10&gt;0,SUM(DD15-DD16)+IF($E$38&gt;0,SUM(D19-E19)+IF($I$38&gt;0,SUM(H19-I19)+IF($M$38&gt;0,SUM(L19-M19)+IF($Q$38&gt;0,SUM(P19-Q19)+IF($U$38&gt;0,SUM(T19-U19)+IF($Y$38&gt;0,SUM(X19-Y19)+IF($AC$38&gt;0,SUM(AB19-AC19)+IF($AG$38&gt;0,SUM(AF19-AG19)+IF($AK$38&gt;0,SUM(AJ19-AK19)+IF($AO$38&gt;0,SUM(AN19-AO19)+IF($AS$38&gt;0,SUM(AR19-AS19)+IF($AW$38&gt;0,SUM(AV19-AW19))))))))))))))</f>
        <v>0</v>
      </c>
      <c r="BC19" s="136">
        <f t="shared" ref="BC19:BC37" si="6">SUM(BA19:BB19)</f>
        <v>0</v>
      </c>
      <c r="BD19" s="76"/>
    </row>
    <row r="20" spans="1:56" x14ac:dyDescent="0.25">
      <c r="A20" s="57"/>
      <c r="B20" s="173"/>
      <c r="C20" s="173"/>
      <c r="D20" s="78"/>
      <c r="E20" s="79"/>
      <c r="F20" s="80"/>
      <c r="G20" s="81"/>
      <c r="H20" s="78"/>
      <c r="I20" s="79"/>
      <c r="J20" s="80"/>
      <c r="K20" s="81"/>
      <c r="L20" s="78"/>
      <c r="M20" s="79"/>
      <c r="N20" s="80"/>
      <c r="O20" s="81"/>
      <c r="P20" s="78"/>
      <c r="Q20" s="79"/>
      <c r="R20" s="80"/>
      <c r="S20" s="81"/>
      <c r="T20" s="78"/>
      <c r="U20" s="79"/>
      <c r="V20" s="80"/>
      <c r="W20" s="82"/>
      <c r="X20" s="78"/>
      <c r="Y20" s="79"/>
      <c r="Z20" s="80"/>
      <c r="AA20" s="81"/>
      <c r="AB20" s="77"/>
      <c r="AC20" s="79"/>
      <c r="AD20" s="80"/>
      <c r="AE20" s="82"/>
      <c r="AF20" s="78"/>
      <c r="AG20" s="79"/>
      <c r="AH20" s="80"/>
      <c r="AI20" s="81"/>
      <c r="AJ20" s="78"/>
      <c r="AK20" s="79"/>
      <c r="AL20" s="80"/>
      <c r="AM20" s="82"/>
      <c r="AN20" s="78"/>
      <c r="AO20" s="79"/>
      <c r="AP20" s="80"/>
      <c r="AQ20" s="81"/>
      <c r="AR20" s="78"/>
      <c r="AS20" s="79"/>
      <c r="AT20" s="80"/>
      <c r="AU20" s="81"/>
      <c r="AV20" s="78"/>
      <c r="AW20" s="79"/>
      <c r="AX20" s="80"/>
      <c r="AY20" s="81"/>
      <c r="AZ20" s="1089">
        <f t="shared" si="4"/>
        <v>0</v>
      </c>
      <c r="BA20" s="135">
        <f t="shared" si="5"/>
        <v>0</v>
      </c>
      <c r="BB20" s="1090">
        <f t="shared" ref="BB20:BB38" si="7">IF($CC$10&gt;0,SUM(DD16-DD17)+IF($E$38&gt;0,SUM(D20-E20)+IF($I$38&gt;0,SUM(H20-I20)+IF($M$38&gt;0,SUM(L20-M20)+IF($Q$38&gt;0,SUM(P20-Q20)+IF($U$38&gt;0,SUM(T20-U20)+IF($Y$38&gt;0,SUM(X20-Y20)+IF($AC$38&gt;0,SUM(AB20-AC20)+IF($AG$38&gt;0,SUM(AF20-AG20)+IF($AK$38&gt;0,SUM(AJ20-AK20)+IF($AO$38&gt;0,SUM(AN20-AO20)+IF($AS$38&gt;0,SUM(AR20-AS20)+IF($AW$38&gt;0,SUM(AV20-AW20))))))))))))))</f>
        <v>0</v>
      </c>
      <c r="BC20" s="136">
        <f t="shared" si="6"/>
        <v>0</v>
      </c>
      <c r="BD20" s="76"/>
    </row>
    <row r="21" spans="1:56" x14ac:dyDescent="0.25">
      <c r="A21" s="57"/>
      <c r="B21" s="173"/>
      <c r="C21" s="173"/>
      <c r="D21" s="78"/>
      <c r="E21" s="79"/>
      <c r="F21" s="80"/>
      <c r="G21" s="81"/>
      <c r="H21" s="78"/>
      <c r="I21" s="79"/>
      <c r="J21" s="80"/>
      <c r="K21" s="81"/>
      <c r="L21" s="78"/>
      <c r="M21" s="79"/>
      <c r="N21" s="80"/>
      <c r="O21" s="81"/>
      <c r="P21" s="78"/>
      <c r="Q21" s="79"/>
      <c r="R21" s="80"/>
      <c r="S21" s="81"/>
      <c r="T21" s="78"/>
      <c r="U21" s="79"/>
      <c r="V21" s="74"/>
      <c r="W21" s="83"/>
      <c r="X21" s="77"/>
      <c r="Y21" s="79"/>
      <c r="Z21" s="80"/>
      <c r="AA21" s="82"/>
      <c r="AB21" s="77"/>
      <c r="AC21" s="79"/>
      <c r="AD21" s="80"/>
      <c r="AE21" s="82"/>
      <c r="AF21" s="78"/>
      <c r="AG21" s="79"/>
      <c r="AH21" s="80"/>
      <c r="AI21" s="81"/>
      <c r="AJ21" s="78"/>
      <c r="AK21" s="79"/>
      <c r="AL21" s="80"/>
      <c r="AM21" s="82"/>
      <c r="AN21" s="78"/>
      <c r="AO21" s="79"/>
      <c r="AP21" s="80"/>
      <c r="AQ21" s="82"/>
      <c r="AR21" s="78"/>
      <c r="AS21" s="79"/>
      <c r="AT21" s="80"/>
      <c r="AU21" s="81"/>
      <c r="AV21" s="78"/>
      <c r="AW21" s="79"/>
      <c r="AX21" s="80"/>
      <c r="AY21" s="81"/>
      <c r="AZ21" s="1089">
        <f t="shared" si="4"/>
        <v>0</v>
      </c>
      <c r="BA21" s="135">
        <f t="shared" si="5"/>
        <v>0</v>
      </c>
      <c r="BB21" s="1090">
        <f t="shared" si="7"/>
        <v>0</v>
      </c>
      <c r="BC21" s="136">
        <f t="shared" si="6"/>
        <v>0</v>
      </c>
      <c r="BD21" s="76"/>
    </row>
    <row r="22" spans="1:56" x14ac:dyDescent="0.25">
      <c r="A22" s="57"/>
      <c r="B22" s="173"/>
      <c r="C22" s="173"/>
      <c r="D22" s="78"/>
      <c r="E22" s="79"/>
      <c r="F22" s="80"/>
      <c r="G22" s="81"/>
      <c r="H22" s="78"/>
      <c r="I22" s="79"/>
      <c r="J22" s="80"/>
      <c r="K22" s="81"/>
      <c r="L22" s="78"/>
      <c r="M22" s="79"/>
      <c r="N22" s="80"/>
      <c r="O22" s="81"/>
      <c r="P22" s="78"/>
      <c r="Q22" s="79"/>
      <c r="R22" s="80"/>
      <c r="S22" s="81"/>
      <c r="T22" s="78"/>
      <c r="U22" s="79"/>
      <c r="V22" s="80"/>
      <c r="W22" s="82"/>
      <c r="X22" s="77"/>
      <c r="Y22" s="79"/>
      <c r="Z22" s="80"/>
      <c r="AA22" s="82"/>
      <c r="AB22" s="77"/>
      <c r="AC22" s="79"/>
      <c r="AD22" s="80"/>
      <c r="AE22" s="82"/>
      <c r="AF22" s="78"/>
      <c r="AG22" s="79"/>
      <c r="AH22" s="80"/>
      <c r="AI22" s="81"/>
      <c r="AJ22" s="78"/>
      <c r="AK22" s="79"/>
      <c r="AL22" s="80"/>
      <c r="AM22" s="81"/>
      <c r="AN22" s="78"/>
      <c r="AO22" s="79"/>
      <c r="AP22" s="80"/>
      <c r="AQ22" s="82"/>
      <c r="AR22" s="78"/>
      <c r="AS22" s="79"/>
      <c r="AT22" s="80"/>
      <c r="AU22" s="81"/>
      <c r="AV22" s="78"/>
      <c r="AW22" s="79"/>
      <c r="AX22" s="80"/>
      <c r="AY22" s="81"/>
      <c r="AZ22" s="1089">
        <f t="shared" si="4"/>
        <v>0</v>
      </c>
      <c r="BA22" s="135">
        <f t="shared" si="5"/>
        <v>0</v>
      </c>
      <c r="BB22" s="1090">
        <f t="shared" si="7"/>
        <v>0</v>
      </c>
      <c r="BC22" s="136">
        <f t="shared" si="6"/>
        <v>0</v>
      </c>
      <c r="BD22" s="76"/>
    </row>
    <row r="23" spans="1:56" x14ac:dyDescent="0.25">
      <c r="A23" s="57"/>
      <c r="B23" s="173"/>
      <c r="C23" s="173"/>
      <c r="D23" s="78"/>
      <c r="E23" s="79"/>
      <c r="F23" s="80"/>
      <c r="G23" s="81"/>
      <c r="H23" s="78"/>
      <c r="I23" s="79"/>
      <c r="J23" s="80"/>
      <c r="K23" s="81"/>
      <c r="L23" s="78"/>
      <c r="M23" s="79"/>
      <c r="N23" s="80"/>
      <c r="O23" s="81"/>
      <c r="P23" s="78"/>
      <c r="Q23" s="79"/>
      <c r="R23" s="80"/>
      <c r="S23" s="81"/>
      <c r="T23" s="78"/>
      <c r="U23" s="79"/>
      <c r="V23" s="80"/>
      <c r="W23" s="81"/>
      <c r="X23" s="84"/>
      <c r="Y23" s="85"/>
      <c r="Z23" s="80"/>
      <c r="AA23" s="86"/>
      <c r="AB23" s="84"/>
      <c r="AC23" s="85"/>
      <c r="AD23" s="80"/>
      <c r="AE23" s="86"/>
      <c r="AF23" s="78"/>
      <c r="AG23" s="79"/>
      <c r="AH23" s="80"/>
      <c r="AI23" s="81"/>
      <c r="AJ23" s="78"/>
      <c r="AK23" s="79"/>
      <c r="AL23" s="80"/>
      <c r="AM23" s="81"/>
      <c r="AN23" s="78"/>
      <c r="AO23" s="79"/>
      <c r="AP23" s="80"/>
      <c r="AQ23" s="83"/>
      <c r="AR23" s="78"/>
      <c r="AS23" s="79"/>
      <c r="AT23" s="80"/>
      <c r="AU23" s="81"/>
      <c r="AV23" s="78"/>
      <c r="AW23" s="79"/>
      <c r="AX23" s="80"/>
      <c r="AY23" s="81"/>
      <c r="AZ23" s="1089">
        <f t="shared" si="4"/>
        <v>0</v>
      </c>
      <c r="BA23" s="135">
        <f t="shared" si="5"/>
        <v>0</v>
      </c>
      <c r="BB23" s="1090">
        <f t="shared" si="7"/>
        <v>0</v>
      </c>
      <c r="BC23" s="136">
        <f t="shared" si="6"/>
        <v>0</v>
      </c>
      <c r="BD23" s="76"/>
    </row>
    <row r="24" spans="1:56" x14ac:dyDescent="0.25">
      <c r="A24" s="57"/>
      <c r="B24" s="173"/>
      <c r="C24" s="173"/>
      <c r="D24" s="78"/>
      <c r="E24" s="79"/>
      <c r="F24" s="80"/>
      <c r="G24" s="81"/>
      <c r="H24" s="78"/>
      <c r="I24" s="79"/>
      <c r="J24" s="80"/>
      <c r="K24" s="81"/>
      <c r="L24" s="78"/>
      <c r="M24" s="79"/>
      <c r="N24" s="80"/>
      <c r="O24" s="81"/>
      <c r="P24" s="78"/>
      <c r="Q24" s="79"/>
      <c r="R24" s="80"/>
      <c r="S24" s="81"/>
      <c r="T24" s="78"/>
      <c r="U24" s="79"/>
      <c r="V24" s="80"/>
      <c r="W24" s="81"/>
      <c r="X24" s="78"/>
      <c r="Y24" s="79"/>
      <c r="Z24" s="80"/>
      <c r="AA24" s="81"/>
      <c r="AB24" s="78"/>
      <c r="AC24" s="79"/>
      <c r="AD24" s="80"/>
      <c r="AE24" s="81"/>
      <c r="AF24" s="78"/>
      <c r="AG24" s="79"/>
      <c r="AH24" s="80"/>
      <c r="AI24" s="81"/>
      <c r="AJ24" s="78"/>
      <c r="AK24" s="79"/>
      <c r="AL24" s="80"/>
      <c r="AM24" s="81"/>
      <c r="AN24" s="78"/>
      <c r="AO24" s="79"/>
      <c r="AP24" s="80"/>
      <c r="AQ24" s="81"/>
      <c r="AR24" s="78"/>
      <c r="AS24" s="79"/>
      <c r="AT24" s="80"/>
      <c r="AU24" s="81"/>
      <c r="AV24" s="78"/>
      <c r="AW24" s="79"/>
      <c r="AX24" s="80"/>
      <c r="AY24" s="81"/>
      <c r="AZ24" s="1089">
        <f t="shared" si="4"/>
        <v>0</v>
      </c>
      <c r="BA24" s="135">
        <f t="shared" si="5"/>
        <v>0</v>
      </c>
      <c r="BB24" s="1090">
        <f t="shared" si="7"/>
        <v>0</v>
      </c>
      <c r="BC24" s="136">
        <f t="shared" si="6"/>
        <v>0</v>
      </c>
      <c r="BD24" s="76"/>
    </row>
    <row r="25" spans="1:56" x14ac:dyDescent="0.25">
      <c r="A25" s="57"/>
      <c r="B25" s="173"/>
      <c r="C25" s="173"/>
      <c r="D25" s="78"/>
      <c r="E25" s="79"/>
      <c r="F25" s="80"/>
      <c r="G25" s="81"/>
      <c r="H25" s="78"/>
      <c r="I25" s="79"/>
      <c r="J25" s="80"/>
      <c r="K25" s="81"/>
      <c r="L25" s="78"/>
      <c r="M25" s="79"/>
      <c r="N25" s="80"/>
      <c r="O25" s="81"/>
      <c r="P25" s="78"/>
      <c r="Q25" s="79"/>
      <c r="R25" s="80"/>
      <c r="S25" s="81"/>
      <c r="T25" s="78"/>
      <c r="U25" s="79"/>
      <c r="V25" s="80"/>
      <c r="W25" s="82"/>
      <c r="X25" s="78"/>
      <c r="Y25" s="79"/>
      <c r="Z25" s="80"/>
      <c r="AA25" s="81"/>
      <c r="AB25" s="77"/>
      <c r="AC25" s="79"/>
      <c r="AD25" s="80"/>
      <c r="AE25" s="82"/>
      <c r="AF25" s="78"/>
      <c r="AG25" s="79"/>
      <c r="AH25" s="80"/>
      <c r="AI25" s="81"/>
      <c r="AJ25" s="78"/>
      <c r="AK25" s="79"/>
      <c r="AL25" s="80"/>
      <c r="AM25" s="82"/>
      <c r="AN25" s="78"/>
      <c r="AO25" s="79"/>
      <c r="AP25" s="80"/>
      <c r="AQ25" s="81"/>
      <c r="AR25" s="78"/>
      <c r="AS25" s="79"/>
      <c r="AT25" s="80"/>
      <c r="AU25" s="81"/>
      <c r="AV25" s="78"/>
      <c r="AW25" s="79"/>
      <c r="AX25" s="80"/>
      <c r="AY25" s="81"/>
      <c r="AZ25" s="1089">
        <f t="shared" si="4"/>
        <v>0</v>
      </c>
      <c r="BA25" s="135">
        <f t="shared" si="5"/>
        <v>0</v>
      </c>
      <c r="BB25" s="1090">
        <f t="shared" si="7"/>
        <v>0</v>
      </c>
      <c r="BC25" s="136">
        <f t="shared" si="6"/>
        <v>0</v>
      </c>
      <c r="BD25" s="76"/>
    </row>
    <row r="26" spans="1:56" x14ac:dyDescent="0.25">
      <c r="A26" s="57"/>
      <c r="B26" s="173"/>
      <c r="C26" s="173"/>
      <c r="D26" s="78"/>
      <c r="E26" s="79"/>
      <c r="F26" s="80"/>
      <c r="G26" s="81"/>
      <c r="H26" s="78"/>
      <c r="I26" s="79"/>
      <c r="J26" s="80"/>
      <c r="K26" s="81"/>
      <c r="L26" s="78"/>
      <c r="M26" s="79"/>
      <c r="N26" s="80"/>
      <c r="O26" s="81"/>
      <c r="P26" s="78"/>
      <c r="Q26" s="79"/>
      <c r="R26" s="80"/>
      <c r="S26" s="81"/>
      <c r="T26" s="78"/>
      <c r="U26" s="79"/>
      <c r="V26" s="74"/>
      <c r="W26" s="83"/>
      <c r="X26" s="77"/>
      <c r="Y26" s="79"/>
      <c r="Z26" s="80"/>
      <c r="AA26" s="82"/>
      <c r="AB26" s="77"/>
      <c r="AC26" s="79"/>
      <c r="AD26" s="80"/>
      <c r="AE26" s="82"/>
      <c r="AF26" s="78"/>
      <c r="AG26" s="79"/>
      <c r="AH26" s="80"/>
      <c r="AI26" s="81"/>
      <c r="AJ26" s="78"/>
      <c r="AK26" s="79"/>
      <c r="AL26" s="80"/>
      <c r="AM26" s="82"/>
      <c r="AN26" s="78"/>
      <c r="AO26" s="79"/>
      <c r="AP26" s="80"/>
      <c r="AQ26" s="82"/>
      <c r="AR26" s="78"/>
      <c r="AS26" s="79"/>
      <c r="AT26" s="80"/>
      <c r="AU26" s="81"/>
      <c r="AV26" s="78"/>
      <c r="AW26" s="79"/>
      <c r="AX26" s="80"/>
      <c r="AY26" s="81"/>
      <c r="AZ26" s="1089">
        <f t="shared" si="4"/>
        <v>0</v>
      </c>
      <c r="BA26" s="135">
        <f t="shared" si="5"/>
        <v>0</v>
      </c>
      <c r="BB26" s="1090">
        <f t="shared" si="7"/>
        <v>0</v>
      </c>
      <c r="BC26" s="136">
        <f t="shared" si="6"/>
        <v>0</v>
      </c>
      <c r="BD26" s="76"/>
    </row>
    <row r="27" spans="1:56" x14ac:dyDescent="0.25">
      <c r="A27" s="57"/>
      <c r="B27" s="173"/>
      <c r="C27" s="173"/>
      <c r="D27" s="78"/>
      <c r="E27" s="79"/>
      <c r="F27" s="80"/>
      <c r="G27" s="81"/>
      <c r="H27" s="78"/>
      <c r="I27" s="79"/>
      <c r="J27" s="80"/>
      <c r="K27" s="81"/>
      <c r="L27" s="78"/>
      <c r="M27" s="79"/>
      <c r="N27" s="80"/>
      <c r="O27" s="81"/>
      <c r="P27" s="78"/>
      <c r="Q27" s="79"/>
      <c r="R27" s="80"/>
      <c r="S27" s="81"/>
      <c r="T27" s="78"/>
      <c r="U27" s="79"/>
      <c r="V27" s="80"/>
      <c r="W27" s="82"/>
      <c r="X27" s="77"/>
      <c r="Y27" s="79"/>
      <c r="Z27" s="80"/>
      <c r="AA27" s="82"/>
      <c r="AB27" s="77"/>
      <c r="AC27" s="79"/>
      <c r="AD27" s="80"/>
      <c r="AE27" s="82"/>
      <c r="AF27" s="78"/>
      <c r="AG27" s="79"/>
      <c r="AH27" s="80"/>
      <c r="AI27" s="81"/>
      <c r="AJ27" s="78"/>
      <c r="AK27" s="79"/>
      <c r="AL27" s="80"/>
      <c r="AM27" s="81"/>
      <c r="AN27" s="78"/>
      <c r="AO27" s="79"/>
      <c r="AP27" s="80"/>
      <c r="AQ27" s="82"/>
      <c r="AR27" s="78"/>
      <c r="AS27" s="79"/>
      <c r="AT27" s="80"/>
      <c r="AU27" s="81"/>
      <c r="AV27" s="78"/>
      <c r="AW27" s="79"/>
      <c r="AX27" s="80"/>
      <c r="AY27" s="81"/>
      <c r="AZ27" s="1089">
        <f t="shared" si="4"/>
        <v>0</v>
      </c>
      <c r="BA27" s="135">
        <f t="shared" si="5"/>
        <v>0</v>
      </c>
      <c r="BB27" s="1090">
        <f t="shared" si="7"/>
        <v>0</v>
      </c>
      <c r="BC27" s="136">
        <f t="shared" si="6"/>
        <v>0</v>
      </c>
      <c r="BD27" s="76"/>
    </row>
    <row r="28" spans="1:56" x14ac:dyDescent="0.25">
      <c r="A28" s="57"/>
      <c r="B28" s="173"/>
      <c r="C28" s="173"/>
      <c r="D28" s="78"/>
      <c r="E28" s="79"/>
      <c r="F28" s="80"/>
      <c r="G28" s="81"/>
      <c r="H28" s="78"/>
      <c r="I28" s="79"/>
      <c r="J28" s="80"/>
      <c r="K28" s="81"/>
      <c r="L28" s="78"/>
      <c r="M28" s="79"/>
      <c r="N28" s="80"/>
      <c r="O28" s="81"/>
      <c r="P28" s="78"/>
      <c r="Q28" s="79"/>
      <c r="R28" s="80"/>
      <c r="S28" s="81"/>
      <c r="T28" s="78"/>
      <c r="U28" s="79"/>
      <c r="V28" s="80"/>
      <c r="W28" s="81"/>
      <c r="X28" s="84"/>
      <c r="Y28" s="85"/>
      <c r="Z28" s="80"/>
      <c r="AA28" s="86"/>
      <c r="AB28" s="84"/>
      <c r="AC28" s="85"/>
      <c r="AD28" s="80"/>
      <c r="AE28" s="86"/>
      <c r="AF28" s="78"/>
      <c r="AG28" s="79"/>
      <c r="AH28" s="80"/>
      <c r="AI28" s="81"/>
      <c r="AJ28" s="78"/>
      <c r="AK28" s="79"/>
      <c r="AL28" s="80"/>
      <c r="AM28" s="81"/>
      <c r="AN28" s="78"/>
      <c r="AO28" s="79"/>
      <c r="AP28" s="80"/>
      <c r="AQ28" s="83"/>
      <c r="AR28" s="78"/>
      <c r="AS28" s="79"/>
      <c r="AT28" s="80"/>
      <c r="AU28" s="81"/>
      <c r="AV28" s="78"/>
      <c r="AW28" s="79"/>
      <c r="AX28" s="80"/>
      <c r="AY28" s="81"/>
      <c r="AZ28" s="1089">
        <f t="shared" si="4"/>
        <v>0</v>
      </c>
      <c r="BA28" s="135">
        <f t="shared" si="5"/>
        <v>0</v>
      </c>
      <c r="BB28" s="1090">
        <f t="shared" si="7"/>
        <v>0</v>
      </c>
      <c r="BC28" s="136">
        <f t="shared" si="6"/>
        <v>0</v>
      </c>
      <c r="BD28" s="76"/>
    </row>
    <row r="29" spans="1:56" x14ac:dyDescent="0.25">
      <c r="A29" s="57"/>
      <c r="B29" s="173"/>
      <c r="C29" s="173"/>
      <c r="D29" s="78"/>
      <c r="E29" s="79"/>
      <c r="F29" s="80"/>
      <c r="G29" s="81"/>
      <c r="H29" s="78"/>
      <c r="I29" s="79"/>
      <c r="J29" s="80"/>
      <c r="K29" s="81"/>
      <c r="L29" s="78"/>
      <c r="M29" s="79"/>
      <c r="N29" s="80"/>
      <c r="O29" s="81"/>
      <c r="P29" s="78"/>
      <c r="Q29" s="79"/>
      <c r="R29" s="80"/>
      <c r="S29" s="81"/>
      <c r="T29" s="78"/>
      <c r="U29" s="79"/>
      <c r="V29" s="74"/>
      <c r="W29" s="83"/>
      <c r="X29" s="77"/>
      <c r="Y29" s="79"/>
      <c r="Z29" s="80"/>
      <c r="AA29" s="82"/>
      <c r="AB29" s="77"/>
      <c r="AC29" s="79"/>
      <c r="AD29" s="80"/>
      <c r="AE29" s="82"/>
      <c r="AF29" s="78"/>
      <c r="AG29" s="79"/>
      <c r="AH29" s="80"/>
      <c r="AI29" s="81"/>
      <c r="AJ29" s="78"/>
      <c r="AK29" s="79"/>
      <c r="AL29" s="80"/>
      <c r="AM29" s="82"/>
      <c r="AN29" s="78"/>
      <c r="AO29" s="79"/>
      <c r="AP29" s="80"/>
      <c r="AQ29" s="82"/>
      <c r="AR29" s="78"/>
      <c r="AS29" s="79"/>
      <c r="AT29" s="80"/>
      <c r="AU29" s="81"/>
      <c r="AV29" s="78"/>
      <c r="AW29" s="79"/>
      <c r="AX29" s="80"/>
      <c r="AY29" s="81"/>
      <c r="AZ29" s="1089">
        <f t="shared" si="4"/>
        <v>0</v>
      </c>
      <c r="BA29" s="135">
        <f t="shared" si="5"/>
        <v>0</v>
      </c>
      <c r="BB29" s="1090">
        <f t="shared" si="7"/>
        <v>0</v>
      </c>
      <c r="BC29" s="136">
        <f t="shared" si="6"/>
        <v>0</v>
      </c>
      <c r="BD29" s="76"/>
    </row>
    <row r="30" spans="1:56" x14ac:dyDescent="0.25">
      <c r="A30" s="57"/>
      <c r="B30" s="173"/>
      <c r="C30" s="173"/>
      <c r="D30" s="78"/>
      <c r="E30" s="79"/>
      <c r="F30" s="80"/>
      <c r="G30" s="81"/>
      <c r="H30" s="78"/>
      <c r="I30" s="79"/>
      <c r="J30" s="80"/>
      <c r="K30" s="81"/>
      <c r="L30" s="78"/>
      <c r="M30" s="79"/>
      <c r="N30" s="80"/>
      <c r="O30" s="81"/>
      <c r="P30" s="78"/>
      <c r="Q30" s="79"/>
      <c r="R30" s="80"/>
      <c r="S30" s="81"/>
      <c r="T30" s="78"/>
      <c r="U30" s="79"/>
      <c r="V30" s="80"/>
      <c r="W30" s="82"/>
      <c r="X30" s="77"/>
      <c r="Y30" s="79"/>
      <c r="Z30" s="80"/>
      <c r="AA30" s="82"/>
      <c r="AB30" s="77"/>
      <c r="AC30" s="79"/>
      <c r="AD30" s="80"/>
      <c r="AE30" s="82"/>
      <c r="AF30" s="78"/>
      <c r="AG30" s="79"/>
      <c r="AH30" s="80"/>
      <c r="AI30" s="81"/>
      <c r="AJ30" s="78"/>
      <c r="AK30" s="79"/>
      <c r="AL30" s="80"/>
      <c r="AM30" s="81"/>
      <c r="AN30" s="78"/>
      <c r="AO30" s="79"/>
      <c r="AP30" s="80"/>
      <c r="AQ30" s="82"/>
      <c r="AR30" s="78"/>
      <c r="AS30" s="79"/>
      <c r="AT30" s="80"/>
      <c r="AU30" s="81"/>
      <c r="AV30" s="78"/>
      <c r="AW30" s="79"/>
      <c r="AX30" s="80"/>
      <c r="AY30" s="81"/>
      <c r="AZ30" s="1089">
        <f t="shared" si="4"/>
        <v>0</v>
      </c>
      <c r="BA30" s="135">
        <f t="shared" si="5"/>
        <v>0</v>
      </c>
      <c r="BB30" s="1090">
        <f t="shared" si="7"/>
        <v>0</v>
      </c>
      <c r="BC30" s="136">
        <f t="shared" si="6"/>
        <v>0</v>
      </c>
      <c r="BD30" s="76"/>
    </row>
    <row r="31" spans="1:56" x14ac:dyDescent="0.25">
      <c r="A31" s="57"/>
      <c r="B31" s="173"/>
      <c r="C31" s="173"/>
      <c r="D31" s="78"/>
      <c r="E31" s="79"/>
      <c r="F31" s="80"/>
      <c r="G31" s="81"/>
      <c r="H31" s="78"/>
      <c r="I31" s="79"/>
      <c r="J31" s="80"/>
      <c r="K31" s="81"/>
      <c r="L31" s="78"/>
      <c r="M31" s="79"/>
      <c r="N31" s="80"/>
      <c r="O31" s="81"/>
      <c r="P31" s="78"/>
      <c r="Q31" s="79"/>
      <c r="R31" s="80"/>
      <c r="S31" s="81"/>
      <c r="T31" s="78"/>
      <c r="U31" s="79"/>
      <c r="V31" s="80"/>
      <c r="W31" s="81"/>
      <c r="X31" s="84"/>
      <c r="Y31" s="85"/>
      <c r="Z31" s="80"/>
      <c r="AA31" s="86"/>
      <c r="AB31" s="84"/>
      <c r="AC31" s="85"/>
      <c r="AD31" s="80"/>
      <c r="AE31" s="86"/>
      <c r="AF31" s="78"/>
      <c r="AG31" s="79"/>
      <c r="AH31" s="80"/>
      <c r="AI31" s="81"/>
      <c r="AJ31" s="78"/>
      <c r="AK31" s="79"/>
      <c r="AL31" s="80"/>
      <c r="AM31" s="81"/>
      <c r="AN31" s="78"/>
      <c r="AO31" s="79"/>
      <c r="AP31" s="80"/>
      <c r="AQ31" s="83"/>
      <c r="AR31" s="78"/>
      <c r="AS31" s="79"/>
      <c r="AT31" s="80"/>
      <c r="AU31" s="81"/>
      <c r="AV31" s="78"/>
      <c r="AW31" s="79"/>
      <c r="AX31" s="80"/>
      <c r="AY31" s="81"/>
      <c r="AZ31" s="1089">
        <f t="shared" si="4"/>
        <v>0</v>
      </c>
      <c r="BA31" s="135">
        <f t="shared" si="5"/>
        <v>0</v>
      </c>
      <c r="BB31" s="1090">
        <f t="shared" si="7"/>
        <v>0</v>
      </c>
      <c r="BC31" s="136">
        <f t="shared" si="6"/>
        <v>0</v>
      </c>
      <c r="BD31" s="76"/>
    </row>
    <row r="32" spans="1:56" x14ac:dyDescent="0.25">
      <c r="A32" s="57"/>
      <c r="B32" s="173"/>
      <c r="C32" s="173"/>
      <c r="D32" s="78"/>
      <c r="E32" s="79"/>
      <c r="F32" s="80"/>
      <c r="G32" s="81"/>
      <c r="H32" s="78"/>
      <c r="I32" s="79"/>
      <c r="J32" s="80"/>
      <c r="K32" s="81"/>
      <c r="L32" s="78"/>
      <c r="M32" s="79"/>
      <c r="N32" s="80"/>
      <c r="O32" s="81"/>
      <c r="P32" s="78"/>
      <c r="Q32" s="79"/>
      <c r="R32" s="80"/>
      <c r="S32" s="81"/>
      <c r="T32" s="78"/>
      <c r="U32" s="79"/>
      <c r="V32" s="80"/>
      <c r="W32" s="81"/>
      <c r="X32" s="78"/>
      <c r="Y32" s="79"/>
      <c r="Z32" s="80"/>
      <c r="AA32" s="81"/>
      <c r="AB32" s="78"/>
      <c r="AC32" s="79"/>
      <c r="AD32" s="80"/>
      <c r="AE32" s="81"/>
      <c r="AF32" s="78"/>
      <c r="AG32" s="79"/>
      <c r="AH32" s="80"/>
      <c r="AI32" s="81"/>
      <c r="AJ32" s="78"/>
      <c r="AK32" s="79"/>
      <c r="AL32" s="80"/>
      <c r="AM32" s="81"/>
      <c r="AN32" s="78"/>
      <c r="AO32" s="79"/>
      <c r="AP32" s="80"/>
      <c r="AQ32" s="81"/>
      <c r="AR32" s="78"/>
      <c r="AS32" s="79"/>
      <c r="AT32" s="80"/>
      <c r="AU32" s="81"/>
      <c r="AV32" s="78"/>
      <c r="AW32" s="79"/>
      <c r="AX32" s="80"/>
      <c r="AY32" s="81"/>
      <c r="AZ32" s="1089">
        <f t="shared" si="4"/>
        <v>0</v>
      </c>
      <c r="BA32" s="135">
        <f t="shared" si="5"/>
        <v>0</v>
      </c>
      <c r="BB32" s="1090">
        <f t="shared" si="7"/>
        <v>0</v>
      </c>
      <c r="BC32" s="136">
        <f t="shared" si="6"/>
        <v>0</v>
      </c>
      <c r="BD32" s="76"/>
    </row>
    <row r="33" spans="1:56" x14ac:dyDescent="0.25">
      <c r="A33" s="43"/>
      <c r="B33" s="171"/>
      <c r="C33" s="171"/>
      <c r="D33" s="71"/>
      <c r="E33" s="45"/>
      <c r="F33" s="50"/>
      <c r="G33" s="72"/>
      <c r="H33" s="44"/>
      <c r="I33" s="73"/>
      <c r="J33" s="48"/>
      <c r="K33" s="49"/>
      <c r="L33" s="44"/>
      <c r="M33" s="73"/>
      <c r="N33" s="50"/>
      <c r="O33" s="72"/>
      <c r="P33" s="44"/>
      <c r="Q33" s="73"/>
      <c r="R33" s="50"/>
      <c r="S33" s="72"/>
      <c r="T33" s="44"/>
      <c r="U33" s="73"/>
      <c r="V33" s="50"/>
      <c r="W33" s="87"/>
      <c r="X33" s="44"/>
      <c r="Y33" s="73"/>
      <c r="Z33" s="50"/>
      <c r="AA33" s="72"/>
      <c r="AB33" s="60"/>
      <c r="AC33" s="73"/>
      <c r="AD33" s="50"/>
      <c r="AE33" s="87"/>
      <c r="AF33" s="44"/>
      <c r="AG33" s="73"/>
      <c r="AH33" s="50"/>
      <c r="AI33" s="72"/>
      <c r="AJ33" s="44"/>
      <c r="AK33" s="73"/>
      <c r="AL33" s="50"/>
      <c r="AM33" s="87"/>
      <c r="AN33" s="44"/>
      <c r="AO33" s="73"/>
      <c r="AP33" s="50"/>
      <c r="AQ33" s="72"/>
      <c r="AR33" s="44"/>
      <c r="AS33" s="73"/>
      <c r="AT33" s="50"/>
      <c r="AU33" s="72"/>
      <c r="AV33" s="44"/>
      <c r="AW33" s="73"/>
      <c r="AX33" s="48"/>
      <c r="AY33" s="72"/>
      <c r="AZ33" s="1089">
        <f t="shared" si="4"/>
        <v>0</v>
      </c>
      <c r="BA33" s="135">
        <f t="shared" si="5"/>
        <v>0</v>
      </c>
      <c r="BB33" s="1090">
        <f t="shared" si="7"/>
        <v>0</v>
      </c>
      <c r="BC33" s="136">
        <f t="shared" si="6"/>
        <v>0</v>
      </c>
      <c r="BD33" s="76"/>
    </row>
    <row r="34" spans="1:56" x14ac:dyDescent="0.25">
      <c r="A34" s="43"/>
      <c r="B34" s="171"/>
      <c r="C34" s="171"/>
      <c r="D34" s="71"/>
      <c r="E34" s="45"/>
      <c r="F34" s="50"/>
      <c r="G34" s="72"/>
      <c r="H34" s="44"/>
      <c r="I34" s="73"/>
      <c r="J34" s="48"/>
      <c r="K34" s="49"/>
      <c r="L34" s="44"/>
      <c r="M34" s="73"/>
      <c r="N34" s="50"/>
      <c r="O34" s="72"/>
      <c r="P34" s="44"/>
      <c r="Q34" s="73"/>
      <c r="R34" s="50"/>
      <c r="S34" s="72"/>
      <c r="T34" s="44"/>
      <c r="U34" s="73"/>
      <c r="V34" s="74"/>
      <c r="W34" s="75"/>
      <c r="X34" s="60"/>
      <c r="Y34" s="73"/>
      <c r="Z34" s="50"/>
      <c r="AA34" s="87"/>
      <c r="AB34" s="60"/>
      <c r="AC34" s="73"/>
      <c r="AD34" s="50"/>
      <c r="AE34" s="87"/>
      <c r="AF34" s="44"/>
      <c r="AG34" s="73"/>
      <c r="AH34" s="50"/>
      <c r="AI34" s="72"/>
      <c r="AJ34" s="44"/>
      <c r="AK34" s="73"/>
      <c r="AL34" s="50"/>
      <c r="AM34" s="87"/>
      <c r="AN34" s="44"/>
      <c r="AO34" s="73"/>
      <c r="AP34" s="50"/>
      <c r="AQ34" s="87"/>
      <c r="AR34" s="44"/>
      <c r="AS34" s="73"/>
      <c r="AT34" s="50"/>
      <c r="AU34" s="72"/>
      <c r="AV34" s="44"/>
      <c r="AW34" s="73"/>
      <c r="AX34" s="48"/>
      <c r="AY34" s="72"/>
      <c r="AZ34" s="1089">
        <f t="shared" si="4"/>
        <v>0</v>
      </c>
      <c r="BA34" s="135">
        <f t="shared" si="5"/>
        <v>0</v>
      </c>
      <c r="BB34" s="1090">
        <f t="shared" si="7"/>
        <v>0</v>
      </c>
      <c r="BC34" s="136">
        <f t="shared" si="6"/>
        <v>0</v>
      </c>
      <c r="BD34" s="76"/>
    </row>
    <row r="35" spans="1:56" x14ac:dyDescent="0.25">
      <c r="A35" s="43"/>
      <c r="B35" s="171"/>
      <c r="C35" s="171"/>
      <c r="D35" s="71"/>
      <c r="E35" s="45"/>
      <c r="F35" s="50"/>
      <c r="G35" s="72"/>
      <c r="H35" s="44"/>
      <c r="I35" s="73"/>
      <c r="J35" s="48"/>
      <c r="K35" s="49"/>
      <c r="L35" s="44"/>
      <c r="M35" s="73"/>
      <c r="N35" s="50"/>
      <c r="O35" s="72"/>
      <c r="P35" s="44"/>
      <c r="Q35" s="73"/>
      <c r="R35" s="50"/>
      <c r="S35" s="72"/>
      <c r="T35" s="44"/>
      <c r="U35" s="73"/>
      <c r="V35" s="50"/>
      <c r="W35" s="87"/>
      <c r="X35" s="60"/>
      <c r="Y35" s="73"/>
      <c r="Z35" s="50"/>
      <c r="AA35" s="87"/>
      <c r="AB35" s="60"/>
      <c r="AC35" s="73"/>
      <c r="AD35" s="50"/>
      <c r="AE35" s="87"/>
      <c r="AF35" s="44"/>
      <c r="AG35" s="73"/>
      <c r="AH35" s="50"/>
      <c r="AI35" s="72"/>
      <c r="AJ35" s="44"/>
      <c r="AK35" s="73"/>
      <c r="AL35" s="50"/>
      <c r="AM35" s="72"/>
      <c r="AN35" s="44"/>
      <c r="AO35" s="73"/>
      <c r="AP35" s="50"/>
      <c r="AQ35" s="87"/>
      <c r="AR35" s="44"/>
      <c r="AS35" s="73"/>
      <c r="AT35" s="50"/>
      <c r="AU35" s="72"/>
      <c r="AV35" s="44"/>
      <c r="AW35" s="73"/>
      <c r="AX35" s="48"/>
      <c r="AY35" s="72"/>
      <c r="AZ35" s="1089">
        <f t="shared" si="4"/>
        <v>0</v>
      </c>
      <c r="BA35" s="135">
        <f t="shared" si="5"/>
        <v>0</v>
      </c>
      <c r="BB35" s="1090">
        <f t="shared" si="7"/>
        <v>0</v>
      </c>
      <c r="BC35" s="136">
        <f t="shared" si="6"/>
        <v>0</v>
      </c>
      <c r="BD35" s="76"/>
    </row>
    <row r="36" spans="1:56" x14ac:dyDescent="0.25">
      <c r="A36" s="43"/>
      <c r="B36" s="171"/>
      <c r="C36" s="171"/>
      <c r="D36" s="71"/>
      <c r="E36" s="45"/>
      <c r="F36" s="50"/>
      <c r="G36" s="72"/>
      <c r="H36" s="44"/>
      <c r="I36" s="73"/>
      <c r="J36" s="48"/>
      <c r="K36" s="49"/>
      <c r="L36" s="44"/>
      <c r="M36" s="73"/>
      <c r="N36" s="50"/>
      <c r="O36" s="72"/>
      <c r="P36" s="44"/>
      <c r="Q36" s="73"/>
      <c r="R36" s="50"/>
      <c r="S36" s="72"/>
      <c r="T36" s="44"/>
      <c r="U36" s="73"/>
      <c r="V36" s="50"/>
      <c r="W36" s="72"/>
      <c r="X36" s="88"/>
      <c r="Y36" s="85"/>
      <c r="Z36" s="50"/>
      <c r="AA36" s="86"/>
      <c r="AB36" s="88"/>
      <c r="AC36" s="85"/>
      <c r="AD36" s="50"/>
      <c r="AE36" s="86"/>
      <c r="AF36" s="44"/>
      <c r="AG36" s="73"/>
      <c r="AH36" s="50"/>
      <c r="AI36" s="72"/>
      <c r="AJ36" s="44"/>
      <c r="AK36" s="73"/>
      <c r="AL36" s="50"/>
      <c r="AM36" s="72"/>
      <c r="AN36" s="44"/>
      <c r="AO36" s="73"/>
      <c r="AP36" s="50"/>
      <c r="AQ36" s="75"/>
      <c r="AR36" s="44"/>
      <c r="AS36" s="73"/>
      <c r="AT36" s="50"/>
      <c r="AU36" s="72"/>
      <c r="AV36" s="44"/>
      <c r="AW36" s="73"/>
      <c r="AX36" s="48"/>
      <c r="AY36" s="72"/>
      <c r="AZ36" s="1089">
        <f t="shared" si="4"/>
        <v>0</v>
      </c>
      <c r="BA36" s="135">
        <f t="shared" si="5"/>
        <v>0</v>
      </c>
      <c r="BB36" s="1090">
        <f t="shared" si="7"/>
        <v>0</v>
      </c>
      <c r="BC36" s="136">
        <f t="shared" si="6"/>
        <v>0</v>
      </c>
      <c r="BD36" s="76"/>
    </row>
    <row r="37" spans="1:56" x14ac:dyDescent="0.25">
      <c r="A37" s="43"/>
      <c r="B37" s="171"/>
      <c r="C37" s="171"/>
      <c r="D37" s="71"/>
      <c r="E37" s="45"/>
      <c r="F37" s="50"/>
      <c r="G37" s="72"/>
      <c r="H37" s="44"/>
      <c r="I37" s="73"/>
      <c r="J37" s="48"/>
      <c r="K37" s="49"/>
      <c r="L37" s="44"/>
      <c r="M37" s="73"/>
      <c r="N37" s="50"/>
      <c r="O37" s="72"/>
      <c r="P37" s="44"/>
      <c r="Q37" s="73"/>
      <c r="R37" s="50"/>
      <c r="S37" s="72"/>
      <c r="T37" s="44"/>
      <c r="U37" s="73"/>
      <c r="V37" s="50"/>
      <c r="W37" s="72"/>
      <c r="X37" s="44"/>
      <c r="Y37" s="73"/>
      <c r="Z37" s="50"/>
      <c r="AA37" s="72"/>
      <c r="AB37" s="44"/>
      <c r="AC37" s="73"/>
      <c r="AD37" s="50"/>
      <c r="AE37" s="72"/>
      <c r="AF37" s="44"/>
      <c r="AG37" s="73"/>
      <c r="AH37" s="50"/>
      <c r="AI37" s="72"/>
      <c r="AJ37" s="44"/>
      <c r="AK37" s="73"/>
      <c r="AL37" s="50"/>
      <c r="AM37" s="72"/>
      <c r="AN37" s="44"/>
      <c r="AO37" s="73"/>
      <c r="AP37" s="50"/>
      <c r="AQ37" s="72"/>
      <c r="AR37" s="44"/>
      <c r="AS37" s="73"/>
      <c r="AT37" s="50"/>
      <c r="AU37" s="72"/>
      <c r="AV37" s="44"/>
      <c r="AW37" s="73"/>
      <c r="AX37" s="48"/>
      <c r="AY37" s="72"/>
      <c r="AZ37" s="1089">
        <f t="shared" si="4"/>
        <v>0</v>
      </c>
      <c r="BA37" s="135">
        <f t="shared" si="5"/>
        <v>0</v>
      </c>
      <c r="BB37" s="1090">
        <f t="shared" si="7"/>
        <v>0</v>
      </c>
      <c r="BC37" s="136">
        <f t="shared" si="6"/>
        <v>0</v>
      </c>
      <c r="BD37" s="76"/>
    </row>
    <row r="38" spans="1:56" s="220" customFormat="1" x14ac:dyDescent="0.25">
      <c r="A38" s="212" t="s">
        <v>131</v>
      </c>
      <c r="B38" s="213">
        <f>SUM(B19:B37)</f>
        <v>0</v>
      </c>
      <c r="C38" s="213">
        <f>SUM(C19:C37)</f>
        <v>0</v>
      </c>
      <c r="D38" s="214">
        <f>SUM(D19:D37)</f>
        <v>0</v>
      </c>
      <c r="E38" s="215">
        <f>SUM(E19:E37)</f>
        <v>0</v>
      </c>
      <c r="F38" s="216"/>
      <c r="G38" s="217"/>
      <c r="H38" s="214">
        <f>SUM(H19:H37)</f>
        <v>0</v>
      </c>
      <c r="I38" s="215">
        <f>SUM(I19:I37)</f>
        <v>0</v>
      </c>
      <c r="J38" s="216"/>
      <c r="K38" s="218"/>
      <c r="L38" s="214">
        <f>SUM(L19:L37)</f>
        <v>0</v>
      </c>
      <c r="M38" s="215">
        <f>SUM(M19:M37)</f>
        <v>0</v>
      </c>
      <c r="N38" s="216"/>
      <c r="O38" s="218"/>
      <c r="P38" s="214">
        <f>SUM(P19:P37)</f>
        <v>0</v>
      </c>
      <c r="Q38" s="215">
        <f>SUM(Q19:Q37)</f>
        <v>0</v>
      </c>
      <c r="R38" s="216"/>
      <c r="S38" s="218"/>
      <c r="T38" s="214">
        <f>SUM(T19:T37)</f>
        <v>0</v>
      </c>
      <c r="U38" s="215">
        <f>SUM(U19:U37)</f>
        <v>0</v>
      </c>
      <c r="V38" s="216"/>
      <c r="W38" s="218"/>
      <c r="X38" s="214">
        <f>SUM(X19:X37)</f>
        <v>0</v>
      </c>
      <c r="Y38" s="215">
        <f>SUM(Y19:Y37)</f>
        <v>0</v>
      </c>
      <c r="Z38" s="216"/>
      <c r="AA38" s="218"/>
      <c r="AB38" s="214">
        <f>SUM(AB19:AB37)</f>
        <v>0</v>
      </c>
      <c r="AC38" s="215">
        <f>SUM(AC19:AC37)</f>
        <v>0</v>
      </c>
      <c r="AD38" s="216"/>
      <c r="AE38" s="218"/>
      <c r="AF38" s="214">
        <f>SUM(AF19:AF37)</f>
        <v>0</v>
      </c>
      <c r="AG38" s="215">
        <f>SUM(AG19:AG37)</f>
        <v>0</v>
      </c>
      <c r="AH38" s="216"/>
      <c r="AI38" s="218"/>
      <c r="AJ38" s="214">
        <f>SUM(AJ19:AJ37)</f>
        <v>0</v>
      </c>
      <c r="AK38" s="215">
        <f>SUM(AK19:AK37)</f>
        <v>0</v>
      </c>
      <c r="AL38" s="216"/>
      <c r="AM38" s="218"/>
      <c r="AN38" s="214">
        <f>SUM(AN19:AN37)</f>
        <v>0</v>
      </c>
      <c r="AO38" s="215">
        <f>SUM(AO19:AO37)</f>
        <v>0</v>
      </c>
      <c r="AP38" s="216"/>
      <c r="AQ38" s="218"/>
      <c r="AR38" s="214">
        <f>SUM(AR19:AR37)</f>
        <v>0</v>
      </c>
      <c r="AS38" s="215">
        <f>SUM(AS19:AS37)</f>
        <v>0</v>
      </c>
      <c r="AT38" s="216"/>
      <c r="AU38" s="218"/>
      <c r="AV38" s="214">
        <f>SUM(AV19:AV37)</f>
        <v>0</v>
      </c>
      <c r="AW38" s="215">
        <f>SUM(AW19:AW37)</f>
        <v>0</v>
      </c>
      <c r="AX38" s="216"/>
      <c r="AY38" s="218"/>
      <c r="AZ38" s="137">
        <f>SUM(AZ19:AZ37)</f>
        <v>0</v>
      </c>
      <c r="BA38" s="137">
        <f>SUM(BA19:BA37)</f>
        <v>0</v>
      </c>
      <c r="BB38" s="138">
        <f t="shared" si="7"/>
        <v>0</v>
      </c>
      <c r="BC38" s="139">
        <f>SUM(BC19:BC37)</f>
        <v>0</v>
      </c>
      <c r="BD38" s="219"/>
    </row>
    <row r="39" spans="1:56" s="220" customFormat="1" ht="15.75" thickBot="1" x14ac:dyDescent="0.3">
      <c r="A39" s="221" t="s">
        <v>129</v>
      </c>
      <c r="B39" s="222"/>
      <c r="C39" s="222"/>
      <c r="D39" s="223">
        <f>D38-E38</f>
        <v>0</v>
      </c>
      <c r="E39" s="224" t="e">
        <f>D39/D38</f>
        <v>#DIV/0!</v>
      </c>
      <c r="F39" s="225"/>
      <c r="G39" s="226"/>
      <c r="H39" s="227">
        <f>H38-I38</f>
        <v>0</v>
      </c>
      <c r="I39" s="224" t="e">
        <f>H39/H38</f>
        <v>#DIV/0!</v>
      </c>
      <c r="J39" s="225"/>
      <c r="K39" s="230"/>
      <c r="L39" s="223">
        <f>L38-M38</f>
        <v>0</v>
      </c>
      <c r="M39" s="224" t="e">
        <f>L39/L38</f>
        <v>#DIV/0!</v>
      </c>
      <c r="N39" s="225"/>
      <c r="O39" s="230"/>
      <c r="P39" s="223">
        <f>P38-Q38</f>
        <v>0</v>
      </c>
      <c r="Q39" s="224" t="e">
        <f>P39/P38</f>
        <v>#DIV/0!</v>
      </c>
      <c r="R39" s="225"/>
      <c r="S39" s="230"/>
      <c r="T39" s="223">
        <f>T38-U38</f>
        <v>0</v>
      </c>
      <c r="U39" s="224" t="e">
        <f>T39/T38</f>
        <v>#DIV/0!</v>
      </c>
      <c r="V39" s="225"/>
      <c r="W39" s="230"/>
      <c r="X39" s="223">
        <f>X38-Y38</f>
        <v>0</v>
      </c>
      <c r="Y39" s="224" t="e">
        <f>X39/X38</f>
        <v>#DIV/0!</v>
      </c>
      <c r="Z39" s="225"/>
      <c r="AA39" s="230"/>
      <c r="AB39" s="223">
        <f>AB38-AC38</f>
        <v>0</v>
      </c>
      <c r="AC39" s="224" t="e">
        <f>AB39/AB38</f>
        <v>#DIV/0!</v>
      </c>
      <c r="AD39" s="225"/>
      <c r="AE39" s="230"/>
      <c r="AF39" s="223">
        <f>AF38-AG38</f>
        <v>0</v>
      </c>
      <c r="AG39" s="224" t="e">
        <f>AF39/AF38</f>
        <v>#DIV/0!</v>
      </c>
      <c r="AH39" s="225"/>
      <c r="AI39" s="230"/>
      <c r="AJ39" s="223">
        <f>AJ38-AK38</f>
        <v>0</v>
      </c>
      <c r="AK39" s="224" t="e">
        <f>AJ39/AJ38</f>
        <v>#DIV/0!</v>
      </c>
      <c r="AL39" s="225"/>
      <c r="AM39" s="230"/>
      <c r="AN39" s="223">
        <f>AN38-AO38</f>
        <v>0</v>
      </c>
      <c r="AO39" s="224" t="e">
        <f>AN39/AN38</f>
        <v>#DIV/0!</v>
      </c>
      <c r="AP39" s="225"/>
      <c r="AQ39" s="230"/>
      <c r="AR39" s="223">
        <f>AR38-AS38</f>
        <v>0</v>
      </c>
      <c r="AS39" s="224" t="e">
        <f>AR39/AR38</f>
        <v>#DIV/0!</v>
      </c>
      <c r="AT39" s="225"/>
      <c r="AU39" s="230"/>
      <c r="AV39" s="223">
        <f>AV38-AW38</f>
        <v>0</v>
      </c>
      <c r="AW39" s="224" t="e">
        <f>AV39/AV38</f>
        <v>#DIV/0!</v>
      </c>
      <c r="AX39" s="225"/>
      <c r="AY39" s="230"/>
      <c r="AZ39" s="140"/>
      <c r="BA39" s="141"/>
      <c r="BB39" s="142"/>
      <c r="BC39" s="143"/>
      <c r="BD39" s="231"/>
    </row>
    <row r="40" spans="1:56" ht="17.25" x14ac:dyDescent="0.25">
      <c r="A40" s="65" t="s">
        <v>132</v>
      </c>
      <c r="B40" s="66"/>
      <c r="C40" s="66"/>
      <c r="D40" s="66"/>
      <c r="E40" s="89"/>
      <c r="F40" s="68"/>
      <c r="G40" s="69"/>
      <c r="H40" s="67"/>
      <c r="I40" s="89"/>
      <c r="J40" s="90"/>
      <c r="K40" s="91"/>
      <c r="L40" s="67"/>
      <c r="M40" s="89"/>
      <c r="N40" s="90"/>
      <c r="O40" s="91"/>
      <c r="P40" s="67"/>
      <c r="Q40" s="89"/>
      <c r="R40" s="90"/>
      <c r="S40" s="91"/>
      <c r="T40" s="67"/>
      <c r="U40" s="89"/>
      <c r="V40" s="68"/>
      <c r="W40" s="91"/>
      <c r="X40" s="67"/>
      <c r="Y40" s="67"/>
      <c r="Z40" s="68"/>
      <c r="AA40" s="69"/>
      <c r="AB40" s="67"/>
      <c r="AC40" s="67"/>
      <c r="AD40" s="68"/>
      <c r="AE40" s="69"/>
      <c r="AF40" s="67"/>
      <c r="AG40" s="67"/>
      <c r="AH40" s="68"/>
      <c r="AI40" s="69"/>
      <c r="AJ40" s="67"/>
      <c r="AK40" s="67"/>
      <c r="AL40" s="68"/>
      <c r="AM40" s="69"/>
      <c r="AN40" s="67"/>
      <c r="AO40" s="67"/>
      <c r="AP40" s="68"/>
      <c r="AQ40" s="69"/>
      <c r="AR40" s="67"/>
      <c r="AS40" s="67"/>
      <c r="AT40" s="68"/>
      <c r="AU40" s="69"/>
      <c r="AV40" s="67"/>
      <c r="AW40" s="89"/>
      <c r="AX40" s="68"/>
      <c r="AY40" s="91"/>
      <c r="AZ40" s="1094"/>
      <c r="BA40" s="1092"/>
      <c r="BB40" s="1093"/>
      <c r="BC40" s="1092"/>
      <c r="BD40" s="92"/>
    </row>
    <row r="41" spans="1:56" x14ac:dyDescent="0.25">
      <c r="A41" s="93"/>
      <c r="B41" s="171"/>
      <c r="C41" s="171"/>
      <c r="D41" s="71"/>
      <c r="E41" s="45"/>
      <c r="F41" s="50"/>
      <c r="G41" s="72"/>
      <c r="H41" s="44"/>
      <c r="I41" s="73"/>
      <c r="J41" s="48"/>
      <c r="K41" s="49"/>
      <c r="L41" s="44"/>
      <c r="M41" s="73"/>
      <c r="N41" s="50"/>
      <c r="O41" s="72"/>
      <c r="P41" s="44"/>
      <c r="Q41" s="73"/>
      <c r="R41" s="50"/>
      <c r="S41" s="72"/>
      <c r="T41" s="44"/>
      <c r="U41" s="73"/>
      <c r="V41" s="50"/>
      <c r="W41" s="72"/>
      <c r="X41" s="44"/>
      <c r="Y41" s="73"/>
      <c r="Z41" s="50"/>
      <c r="AA41" s="72"/>
      <c r="AB41" s="44"/>
      <c r="AC41" s="73"/>
      <c r="AD41" s="50"/>
      <c r="AE41" s="72"/>
      <c r="AF41" s="44"/>
      <c r="AG41" s="73"/>
      <c r="AH41" s="50"/>
      <c r="AI41" s="72"/>
      <c r="AJ41" s="44"/>
      <c r="AK41" s="73"/>
      <c r="AL41" s="50"/>
      <c r="AM41" s="72"/>
      <c r="AN41" s="44"/>
      <c r="AO41" s="73"/>
      <c r="AP41" s="50"/>
      <c r="AQ41" s="72"/>
      <c r="AR41" s="44"/>
      <c r="AS41" s="73"/>
      <c r="AT41" s="50"/>
      <c r="AU41" s="72"/>
      <c r="AV41" s="44"/>
      <c r="AW41" s="73"/>
      <c r="AX41" s="50"/>
      <c r="AY41" s="72"/>
      <c r="AZ41" s="1089">
        <f t="shared" ref="AZ41:AZ49" si="8">SUM(E41,I41,M41,Q41,U41,Y41,AC41,AG41,AK41,AO41,AS41,AW41)</f>
        <v>0</v>
      </c>
      <c r="BA41" s="135">
        <f t="shared" ref="BA41:BA49" si="9">SUM(B41-D41,-H41,-L41,-P41,-T41,-X41,-AB41,-AF41,-AJ41,-AN41,-AR41,-AV41)</f>
        <v>0</v>
      </c>
      <c r="BB41" s="1090">
        <f>IF($CC$10&gt;0,SUM(DD37-DD38)+IF($E$50&gt;0,SUM(D41-E41)+IF($I$50&gt;0,SUM(H41-I41)+IF($M$50&gt;0,SUM(L41-M41)+IF($Q$50&gt;0,SUM(P41-Q41)+IF($U$50&gt;0,SUM(T41-U41)+IF($Y$50&gt;0,SUM(X41-Y41)+IF($AC$50&gt;0,SUM(AB41-AC41)+IF($AG$50&gt;0,SUM(AF41-AG41)+IF($AK$50&gt;0,SUM(AJ41-AK41)+IF($AO$50&gt;0,SUM(AN41-AO41)+IF($AS$50&gt;0,SUM(AR41-AS41)+IF($AW$50&gt;0,SUM(AV41-AW41))))))))))))))</f>
        <v>0</v>
      </c>
      <c r="BC41" s="136">
        <f t="shared" ref="BC41:BC49" si="10">SUM(BA41:BB41)</f>
        <v>0</v>
      </c>
      <c r="BD41" s="51"/>
    </row>
    <row r="42" spans="1:56" x14ac:dyDescent="0.25">
      <c r="A42" s="43"/>
      <c r="B42" s="171"/>
      <c r="C42" s="171"/>
      <c r="D42" s="71"/>
      <c r="E42" s="45"/>
      <c r="F42" s="50"/>
      <c r="G42" s="72"/>
      <c r="H42" s="44"/>
      <c r="I42" s="73"/>
      <c r="J42" s="48"/>
      <c r="K42" s="49"/>
      <c r="L42" s="44"/>
      <c r="M42" s="73"/>
      <c r="N42" s="50"/>
      <c r="O42" s="72"/>
      <c r="P42" s="44"/>
      <c r="Q42" s="73"/>
      <c r="R42" s="50"/>
      <c r="S42" s="72"/>
      <c r="T42" s="44"/>
      <c r="U42" s="73"/>
      <c r="V42" s="50"/>
      <c r="W42" s="72"/>
      <c r="X42" s="44"/>
      <c r="Y42" s="73"/>
      <c r="Z42" s="50"/>
      <c r="AA42" s="72"/>
      <c r="AB42" s="44"/>
      <c r="AC42" s="73"/>
      <c r="AD42" s="50"/>
      <c r="AE42" s="72"/>
      <c r="AF42" s="44"/>
      <c r="AG42" s="73"/>
      <c r="AH42" s="50"/>
      <c r="AI42" s="72"/>
      <c r="AJ42" s="44"/>
      <c r="AK42" s="73"/>
      <c r="AL42" s="50"/>
      <c r="AM42" s="72"/>
      <c r="AN42" s="44"/>
      <c r="AO42" s="73"/>
      <c r="AP42" s="50"/>
      <c r="AQ42" s="72"/>
      <c r="AR42" s="44"/>
      <c r="AS42" s="73"/>
      <c r="AT42" s="50"/>
      <c r="AU42" s="72"/>
      <c r="AV42" s="44"/>
      <c r="AW42" s="73"/>
      <c r="AX42" s="50"/>
      <c r="AY42" s="72"/>
      <c r="AZ42" s="1089">
        <f t="shared" si="8"/>
        <v>0</v>
      </c>
      <c r="BA42" s="135">
        <f t="shared" si="9"/>
        <v>0</v>
      </c>
      <c r="BB42" s="1090">
        <f t="shared" ref="BB42:BB50" si="11">IF($CC$10&gt;0,SUM(DD38-DD39)+IF($E$50&gt;0,SUM(D42-E42)+IF($I$50&gt;0,SUM(H42-I42)+IF($M$50&gt;0,SUM(L42-M42)+IF($Q$50&gt;0,SUM(P42-Q42)+IF($U$50&gt;0,SUM(T42-U42)+IF($Y$50&gt;0,SUM(X42-Y42)+IF($AC$50&gt;0,SUM(AB42-AC42)+IF($AG$50&gt;0,SUM(AF42-AG42)+IF($AK$50&gt;0,SUM(AJ42-AK42)+IF($AO$50&gt;0,SUM(AN42-AO42)+IF($AS$50&gt;0,SUM(AR42-AS42)+IF($AW$50&gt;0,SUM(AV42-AW42))))))))))))))</f>
        <v>0</v>
      </c>
      <c r="BC42" s="136">
        <f t="shared" si="10"/>
        <v>0</v>
      </c>
      <c r="BD42" s="51"/>
    </row>
    <row r="43" spans="1:56" x14ac:dyDescent="0.25">
      <c r="A43" s="62"/>
      <c r="B43" s="174"/>
      <c r="C43" s="174"/>
      <c r="D43" s="94"/>
      <c r="E43" s="45"/>
      <c r="F43" s="50"/>
      <c r="G43" s="72"/>
      <c r="H43" s="44"/>
      <c r="I43" s="73"/>
      <c r="J43" s="48"/>
      <c r="K43" s="49"/>
      <c r="L43" s="44"/>
      <c r="M43" s="73"/>
      <c r="N43" s="50"/>
      <c r="O43" s="72"/>
      <c r="P43" s="44"/>
      <c r="Q43" s="73"/>
      <c r="R43" s="50"/>
      <c r="S43" s="72"/>
      <c r="T43" s="44"/>
      <c r="U43" s="73"/>
      <c r="V43" s="50"/>
      <c r="W43" s="72"/>
      <c r="X43" s="44"/>
      <c r="Y43" s="73"/>
      <c r="Z43" s="50"/>
      <c r="AA43" s="72"/>
      <c r="AB43" s="44"/>
      <c r="AC43" s="73"/>
      <c r="AD43" s="50"/>
      <c r="AE43" s="72"/>
      <c r="AF43" s="44"/>
      <c r="AG43" s="73"/>
      <c r="AH43" s="50"/>
      <c r="AI43" s="72"/>
      <c r="AJ43" s="44"/>
      <c r="AK43" s="73"/>
      <c r="AL43" s="50"/>
      <c r="AM43" s="72"/>
      <c r="AN43" s="44"/>
      <c r="AO43" s="73"/>
      <c r="AP43" s="50"/>
      <c r="AQ43" s="87"/>
      <c r="AR43" s="44"/>
      <c r="AS43" s="73"/>
      <c r="AT43" s="50"/>
      <c r="AU43" s="72"/>
      <c r="AV43" s="44"/>
      <c r="AW43" s="73"/>
      <c r="AX43" s="50"/>
      <c r="AY43" s="72"/>
      <c r="AZ43" s="1089">
        <f t="shared" si="8"/>
        <v>0</v>
      </c>
      <c r="BA43" s="135">
        <f t="shared" si="9"/>
        <v>0</v>
      </c>
      <c r="BB43" s="1090">
        <f t="shared" si="11"/>
        <v>0</v>
      </c>
      <c r="BC43" s="136">
        <f t="shared" si="10"/>
        <v>0</v>
      </c>
      <c r="BD43" s="51"/>
    </row>
    <row r="44" spans="1:56" x14ac:dyDescent="0.25">
      <c r="A44" s="43"/>
      <c r="B44" s="171"/>
      <c r="C44" s="171"/>
      <c r="D44" s="71"/>
      <c r="E44" s="45"/>
      <c r="F44" s="50"/>
      <c r="G44" s="72"/>
      <c r="H44" s="44"/>
      <c r="I44" s="73"/>
      <c r="J44" s="48"/>
      <c r="K44" s="49"/>
      <c r="L44" s="44"/>
      <c r="M44" s="73"/>
      <c r="N44" s="50"/>
      <c r="O44" s="72"/>
      <c r="P44" s="44"/>
      <c r="Q44" s="73"/>
      <c r="R44" s="50"/>
      <c r="S44" s="72"/>
      <c r="T44" s="44"/>
      <c r="U44" s="73"/>
      <c r="V44" s="50"/>
      <c r="W44" s="72"/>
      <c r="X44" s="44"/>
      <c r="Y44" s="73"/>
      <c r="Z44" s="50"/>
      <c r="AA44" s="72"/>
      <c r="AB44" s="44"/>
      <c r="AC44" s="73"/>
      <c r="AD44" s="50"/>
      <c r="AE44" s="72"/>
      <c r="AF44" s="44"/>
      <c r="AG44" s="73"/>
      <c r="AH44" s="50"/>
      <c r="AI44" s="72"/>
      <c r="AJ44" s="44"/>
      <c r="AK44" s="73"/>
      <c r="AL44" s="50"/>
      <c r="AM44" s="72"/>
      <c r="AN44" s="44"/>
      <c r="AO44" s="73"/>
      <c r="AP44" s="74"/>
      <c r="AQ44" s="75"/>
      <c r="AR44" s="44"/>
      <c r="AS44" s="73"/>
      <c r="AT44" s="50"/>
      <c r="AU44" s="72"/>
      <c r="AV44" s="44"/>
      <c r="AW44" s="73"/>
      <c r="AX44" s="50"/>
      <c r="AY44" s="72"/>
      <c r="AZ44" s="1089">
        <f t="shared" si="8"/>
        <v>0</v>
      </c>
      <c r="BA44" s="135">
        <f t="shared" si="9"/>
        <v>0</v>
      </c>
      <c r="BB44" s="1090">
        <f t="shared" si="11"/>
        <v>0</v>
      </c>
      <c r="BC44" s="136">
        <f t="shared" si="10"/>
        <v>0</v>
      </c>
      <c r="BD44" s="51"/>
    </row>
    <row r="45" spans="1:56" x14ac:dyDescent="0.25">
      <c r="A45" s="43"/>
      <c r="B45" s="171"/>
      <c r="C45" s="171"/>
      <c r="D45" s="71"/>
      <c r="E45" s="45"/>
      <c r="F45" s="50"/>
      <c r="G45" s="72"/>
      <c r="H45" s="44"/>
      <c r="I45" s="73"/>
      <c r="J45" s="48"/>
      <c r="K45" s="49"/>
      <c r="L45" s="44"/>
      <c r="M45" s="73"/>
      <c r="N45" s="50"/>
      <c r="O45" s="72"/>
      <c r="P45" s="44"/>
      <c r="Q45" s="73"/>
      <c r="R45" s="50"/>
      <c r="S45" s="72"/>
      <c r="T45" s="44"/>
      <c r="U45" s="73"/>
      <c r="V45" s="50"/>
      <c r="W45" s="72"/>
      <c r="X45" s="44"/>
      <c r="Y45" s="73"/>
      <c r="Z45" s="50"/>
      <c r="AA45" s="72"/>
      <c r="AB45" s="44"/>
      <c r="AC45" s="73"/>
      <c r="AD45" s="50"/>
      <c r="AE45" s="72"/>
      <c r="AF45" s="44"/>
      <c r="AG45" s="73"/>
      <c r="AH45" s="50"/>
      <c r="AI45" s="72"/>
      <c r="AJ45" s="44"/>
      <c r="AK45" s="73"/>
      <c r="AL45" s="50"/>
      <c r="AM45" s="72"/>
      <c r="AN45" s="44"/>
      <c r="AO45" s="73"/>
      <c r="AP45" s="50"/>
      <c r="AQ45" s="87"/>
      <c r="AR45" s="44"/>
      <c r="AS45" s="73"/>
      <c r="AT45" s="50"/>
      <c r="AU45" s="72"/>
      <c r="AV45" s="44"/>
      <c r="AW45" s="73"/>
      <c r="AX45" s="50"/>
      <c r="AY45" s="72"/>
      <c r="AZ45" s="1089">
        <f t="shared" si="8"/>
        <v>0</v>
      </c>
      <c r="BA45" s="135">
        <f t="shared" si="9"/>
        <v>0</v>
      </c>
      <c r="BB45" s="1090">
        <f t="shared" si="11"/>
        <v>0</v>
      </c>
      <c r="BC45" s="136">
        <f t="shared" si="10"/>
        <v>0</v>
      </c>
      <c r="BD45" s="51"/>
    </row>
    <row r="46" spans="1:56" x14ac:dyDescent="0.25">
      <c r="A46" s="43"/>
      <c r="B46" s="171"/>
      <c r="C46" s="171"/>
      <c r="D46" s="71"/>
      <c r="E46" s="45"/>
      <c r="F46" s="50"/>
      <c r="G46" s="72"/>
      <c r="H46" s="44"/>
      <c r="I46" s="73"/>
      <c r="J46" s="48"/>
      <c r="K46" s="49"/>
      <c r="L46" s="44"/>
      <c r="M46" s="73"/>
      <c r="N46" s="50"/>
      <c r="O46" s="72"/>
      <c r="P46" s="44"/>
      <c r="Q46" s="73"/>
      <c r="R46" s="50"/>
      <c r="S46" s="72"/>
      <c r="T46" s="44"/>
      <c r="U46" s="73"/>
      <c r="V46" s="50"/>
      <c r="W46" s="72"/>
      <c r="X46" s="44"/>
      <c r="Y46" s="73"/>
      <c r="Z46" s="50"/>
      <c r="AA46" s="72"/>
      <c r="AB46" s="44"/>
      <c r="AC46" s="73"/>
      <c r="AD46" s="50"/>
      <c r="AE46" s="72"/>
      <c r="AF46" s="44"/>
      <c r="AG46" s="73"/>
      <c r="AH46" s="50"/>
      <c r="AI46" s="72"/>
      <c r="AJ46" s="44"/>
      <c r="AK46" s="73"/>
      <c r="AL46" s="50"/>
      <c r="AM46" s="72"/>
      <c r="AN46" s="44"/>
      <c r="AO46" s="73"/>
      <c r="AP46" s="50"/>
      <c r="AQ46" s="72"/>
      <c r="AR46" s="44"/>
      <c r="AS46" s="73"/>
      <c r="AT46" s="50"/>
      <c r="AU46" s="72"/>
      <c r="AV46" s="44"/>
      <c r="AW46" s="73"/>
      <c r="AX46" s="50"/>
      <c r="AY46" s="72"/>
      <c r="AZ46" s="1089">
        <f t="shared" si="8"/>
        <v>0</v>
      </c>
      <c r="BA46" s="135">
        <f t="shared" si="9"/>
        <v>0</v>
      </c>
      <c r="BB46" s="1090">
        <f t="shared" si="11"/>
        <v>0</v>
      </c>
      <c r="BC46" s="136">
        <f t="shared" si="10"/>
        <v>0</v>
      </c>
      <c r="BD46" s="51"/>
    </row>
    <row r="47" spans="1:56" x14ac:dyDescent="0.25">
      <c r="A47" s="43"/>
      <c r="B47" s="171"/>
      <c r="C47" s="171"/>
      <c r="D47" s="71"/>
      <c r="E47" s="45"/>
      <c r="F47" s="50"/>
      <c r="G47" s="72"/>
      <c r="H47" s="44"/>
      <c r="I47" s="73"/>
      <c r="J47" s="48"/>
      <c r="K47" s="49"/>
      <c r="L47" s="44"/>
      <c r="M47" s="73"/>
      <c r="N47" s="50"/>
      <c r="O47" s="72"/>
      <c r="P47" s="44"/>
      <c r="Q47" s="73"/>
      <c r="R47" s="50"/>
      <c r="S47" s="72"/>
      <c r="T47" s="44"/>
      <c r="U47" s="73"/>
      <c r="V47" s="50"/>
      <c r="W47" s="72"/>
      <c r="X47" s="44"/>
      <c r="Y47" s="73"/>
      <c r="Z47" s="50"/>
      <c r="AA47" s="72"/>
      <c r="AB47" s="44"/>
      <c r="AC47" s="73"/>
      <c r="AD47" s="50"/>
      <c r="AE47" s="72"/>
      <c r="AF47" s="44"/>
      <c r="AG47" s="73"/>
      <c r="AH47" s="50"/>
      <c r="AI47" s="72"/>
      <c r="AJ47" s="44"/>
      <c r="AK47" s="73"/>
      <c r="AL47" s="50"/>
      <c r="AM47" s="72"/>
      <c r="AN47" s="44"/>
      <c r="AO47" s="73"/>
      <c r="AP47" s="50"/>
      <c r="AQ47" s="72"/>
      <c r="AR47" s="44"/>
      <c r="AS47" s="73"/>
      <c r="AT47" s="50"/>
      <c r="AU47" s="72"/>
      <c r="AV47" s="44"/>
      <c r="AW47" s="73"/>
      <c r="AX47" s="50"/>
      <c r="AY47" s="72"/>
      <c r="AZ47" s="1089">
        <f t="shared" si="8"/>
        <v>0</v>
      </c>
      <c r="BA47" s="135">
        <f t="shared" si="9"/>
        <v>0</v>
      </c>
      <c r="BB47" s="1090">
        <f t="shared" si="11"/>
        <v>0</v>
      </c>
      <c r="BC47" s="136">
        <f t="shared" si="10"/>
        <v>0</v>
      </c>
      <c r="BD47" s="51"/>
    </row>
    <row r="48" spans="1:56" x14ac:dyDescent="0.25">
      <c r="A48" s="43"/>
      <c r="B48" s="171"/>
      <c r="C48" s="171"/>
      <c r="D48" s="71"/>
      <c r="E48" s="45"/>
      <c r="F48" s="50"/>
      <c r="G48" s="72"/>
      <c r="H48" s="44"/>
      <c r="I48" s="73"/>
      <c r="J48" s="48"/>
      <c r="K48" s="49"/>
      <c r="L48" s="44"/>
      <c r="M48" s="73"/>
      <c r="N48" s="50"/>
      <c r="O48" s="72"/>
      <c r="P48" s="44"/>
      <c r="Q48" s="73"/>
      <c r="R48" s="50"/>
      <c r="S48" s="72"/>
      <c r="T48" s="44"/>
      <c r="U48" s="73"/>
      <c r="V48" s="50"/>
      <c r="W48" s="72"/>
      <c r="X48" s="44"/>
      <c r="Y48" s="73"/>
      <c r="Z48" s="50"/>
      <c r="AA48" s="72"/>
      <c r="AB48" s="44"/>
      <c r="AC48" s="73"/>
      <c r="AD48" s="50"/>
      <c r="AE48" s="72"/>
      <c r="AF48" s="44"/>
      <c r="AG48" s="73"/>
      <c r="AH48" s="50"/>
      <c r="AI48" s="72"/>
      <c r="AJ48" s="44"/>
      <c r="AK48" s="73"/>
      <c r="AL48" s="50"/>
      <c r="AM48" s="72"/>
      <c r="AN48" s="44"/>
      <c r="AO48" s="73"/>
      <c r="AP48" s="50"/>
      <c r="AQ48" s="72"/>
      <c r="AR48" s="44"/>
      <c r="AS48" s="73"/>
      <c r="AT48" s="50"/>
      <c r="AU48" s="72"/>
      <c r="AV48" s="44"/>
      <c r="AW48" s="73"/>
      <c r="AX48" s="50"/>
      <c r="AY48" s="72"/>
      <c r="AZ48" s="1089">
        <f t="shared" si="8"/>
        <v>0</v>
      </c>
      <c r="BA48" s="135">
        <f t="shared" si="9"/>
        <v>0</v>
      </c>
      <c r="BB48" s="1090">
        <f t="shared" si="11"/>
        <v>0</v>
      </c>
      <c r="BC48" s="136">
        <f t="shared" si="10"/>
        <v>0</v>
      </c>
      <c r="BD48" s="51"/>
    </row>
    <row r="49" spans="1:56" x14ac:dyDescent="0.25">
      <c r="A49" s="43"/>
      <c r="B49" s="171"/>
      <c r="C49" s="171"/>
      <c r="D49" s="71"/>
      <c r="E49" s="45"/>
      <c r="F49" s="50"/>
      <c r="G49" s="72"/>
      <c r="H49" s="44"/>
      <c r="I49" s="73"/>
      <c r="J49" s="48"/>
      <c r="K49" s="49"/>
      <c r="L49" s="44"/>
      <c r="M49" s="73"/>
      <c r="N49" s="50"/>
      <c r="O49" s="72"/>
      <c r="P49" s="44"/>
      <c r="Q49" s="73"/>
      <c r="R49" s="50"/>
      <c r="S49" s="72"/>
      <c r="T49" s="44"/>
      <c r="U49" s="73"/>
      <c r="V49" s="50"/>
      <c r="W49" s="72"/>
      <c r="X49" s="44"/>
      <c r="Y49" s="73"/>
      <c r="Z49" s="50"/>
      <c r="AA49" s="72"/>
      <c r="AB49" s="44"/>
      <c r="AC49" s="73"/>
      <c r="AD49" s="50"/>
      <c r="AE49" s="72"/>
      <c r="AF49" s="44"/>
      <c r="AG49" s="73"/>
      <c r="AH49" s="50"/>
      <c r="AI49" s="72"/>
      <c r="AJ49" s="44"/>
      <c r="AK49" s="73"/>
      <c r="AL49" s="50"/>
      <c r="AM49" s="72"/>
      <c r="AN49" s="44"/>
      <c r="AO49" s="73"/>
      <c r="AP49" s="50"/>
      <c r="AQ49" s="72"/>
      <c r="AR49" s="44"/>
      <c r="AS49" s="73"/>
      <c r="AT49" s="50"/>
      <c r="AU49" s="72"/>
      <c r="AV49" s="44"/>
      <c r="AW49" s="73"/>
      <c r="AX49" s="50"/>
      <c r="AY49" s="72"/>
      <c r="AZ49" s="1089">
        <f t="shared" si="8"/>
        <v>0</v>
      </c>
      <c r="BA49" s="135">
        <f t="shared" si="9"/>
        <v>0</v>
      </c>
      <c r="BB49" s="1090">
        <f t="shared" si="11"/>
        <v>0</v>
      </c>
      <c r="BC49" s="136">
        <f t="shared" si="10"/>
        <v>0</v>
      </c>
      <c r="BD49" s="51"/>
    </row>
    <row r="50" spans="1:56" s="220" customFormat="1" x14ac:dyDescent="0.25">
      <c r="A50" s="212" t="s">
        <v>133</v>
      </c>
      <c r="B50" s="213">
        <f>SUM(B41:B49)</f>
        <v>0</v>
      </c>
      <c r="C50" s="213">
        <f>SUM(C41:C49)</f>
        <v>0</v>
      </c>
      <c r="D50" s="214">
        <f>SUM(D41:D49)</f>
        <v>0</v>
      </c>
      <c r="E50" s="215">
        <f>SUM(E40:E49)</f>
        <v>0</v>
      </c>
      <c r="F50" s="216"/>
      <c r="G50" s="217"/>
      <c r="H50" s="214">
        <f>SUM(H41:H49)</f>
        <v>0</v>
      </c>
      <c r="I50" s="215">
        <f>SUM(I40:I49)</f>
        <v>0</v>
      </c>
      <c r="J50" s="216"/>
      <c r="K50" s="218"/>
      <c r="L50" s="214">
        <f>SUM(L41:L49)</f>
        <v>0</v>
      </c>
      <c r="M50" s="215">
        <f>SUM(M40:M49)</f>
        <v>0</v>
      </c>
      <c r="N50" s="216"/>
      <c r="O50" s="218"/>
      <c r="P50" s="214">
        <f>SUM(P41:P49)</f>
        <v>0</v>
      </c>
      <c r="Q50" s="215">
        <f>SUM(Q40:Q49)</f>
        <v>0</v>
      </c>
      <c r="R50" s="216"/>
      <c r="S50" s="218"/>
      <c r="T50" s="214">
        <f>SUM(T41:T49)</f>
        <v>0</v>
      </c>
      <c r="U50" s="215">
        <f>SUM(U40:U49)</f>
        <v>0</v>
      </c>
      <c r="V50" s="216"/>
      <c r="W50" s="218"/>
      <c r="X50" s="214">
        <f>SUM(X41:X49)</f>
        <v>0</v>
      </c>
      <c r="Y50" s="215">
        <f>SUM(Y40:Y49)</f>
        <v>0</v>
      </c>
      <c r="Z50" s="216"/>
      <c r="AA50" s="218"/>
      <c r="AB50" s="214">
        <f>SUM(AB41:AB49)</f>
        <v>0</v>
      </c>
      <c r="AC50" s="215">
        <f>SUM(AC40:AC49)</f>
        <v>0</v>
      </c>
      <c r="AD50" s="216"/>
      <c r="AE50" s="218"/>
      <c r="AF50" s="214">
        <f>SUM(AF41:AF49)</f>
        <v>0</v>
      </c>
      <c r="AG50" s="215">
        <f>SUM(AG40:AG49)</f>
        <v>0</v>
      </c>
      <c r="AH50" s="216"/>
      <c r="AI50" s="218"/>
      <c r="AJ50" s="214">
        <f>SUM(AJ41:AJ49)</f>
        <v>0</v>
      </c>
      <c r="AK50" s="215">
        <f>SUM(AK40:AK49)</f>
        <v>0</v>
      </c>
      <c r="AL50" s="216"/>
      <c r="AM50" s="218"/>
      <c r="AN50" s="214">
        <f>SUM(AN41:AN49)</f>
        <v>0</v>
      </c>
      <c r="AO50" s="215">
        <f>SUM(AO40:AO49)</f>
        <v>0</v>
      </c>
      <c r="AP50" s="216"/>
      <c r="AQ50" s="218"/>
      <c r="AR50" s="214">
        <f>SUM(AR41:AR49)</f>
        <v>0</v>
      </c>
      <c r="AS50" s="215">
        <f>SUM(AS40:AS49)</f>
        <v>0</v>
      </c>
      <c r="AT50" s="216"/>
      <c r="AU50" s="218"/>
      <c r="AV50" s="214">
        <f>SUM(AV41:AV49)</f>
        <v>0</v>
      </c>
      <c r="AW50" s="215">
        <f>SUM(AW40:AW49)</f>
        <v>0</v>
      </c>
      <c r="AX50" s="216"/>
      <c r="AY50" s="218"/>
      <c r="AZ50" s="137">
        <f>SUM(AZ41:AZ49)</f>
        <v>0</v>
      </c>
      <c r="BA50" s="137">
        <f>SUM(BA41:BA49)</f>
        <v>0</v>
      </c>
      <c r="BB50" s="138">
        <f t="shared" si="11"/>
        <v>0</v>
      </c>
      <c r="BC50" s="139">
        <f>SUM(BC41:BC49)</f>
        <v>0</v>
      </c>
      <c r="BD50" s="219"/>
    </row>
    <row r="51" spans="1:56" s="220" customFormat="1" ht="15.75" thickBot="1" x14ac:dyDescent="0.3">
      <c r="A51" s="221" t="s">
        <v>129</v>
      </c>
      <c r="B51" s="222"/>
      <c r="C51" s="222"/>
      <c r="D51" s="223">
        <f>D50-E50</f>
        <v>0</v>
      </c>
      <c r="E51" s="224" t="e">
        <f>D51/D50</f>
        <v>#DIV/0!</v>
      </c>
      <c r="F51" s="225"/>
      <c r="G51" s="226"/>
      <c r="H51" s="227">
        <f>H50-I50</f>
        <v>0</v>
      </c>
      <c r="I51" s="224" t="e">
        <f>H51/H50</f>
        <v>#DIV/0!</v>
      </c>
      <c r="J51" s="225"/>
      <c r="K51" s="230"/>
      <c r="L51" s="223">
        <f>L50-M50</f>
        <v>0</v>
      </c>
      <c r="M51" s="224" t="e">
        <f>L51/L50</f>
        <v>#DIV/0!</v>
      </c>
      <c r="N51" s="225"/>
      <c r="O51" s="230"/>
      <c r="P51" s="223">
        <f>P50-Q50</f>
        <v>0</v>
      </c>
      <c r="Q51" s="224" t="e">
        <f>P51/P50</f>
        <v>#DIV/0!</v>
      </c>
      <c r="R51" s="225"/>
      <c r="S51" s="230"/>
      <c r="T51" s="223">
        <f>T50-U50</f>
        <v>0</v>
      </c>
      <c r="U51" s="224" t="e">
        <f>T51/T50</f>
        <v>#DIV/0!</v>
      </c>
      <c r="V51" s="225"/>
      <c r="W51" s="230"/>
      <c r="X51" s="223">
        <f>X50-Y50</f>
        <v>0</v>
      </c>
      <c r="Y51" s="224" t="e">
        <f>X51/X50</f>
        <v>#DIV/0!</v>
      </c>
      <c r="Z51" s="225"/>
      <c r="AA51" s="230"/>
      <c r="AB51" s="223">
        <f>AB50-AC50</f>
        <v>0</v>
      </c>
      <c r="AC51" s="224" t="e">
        <f>AB51/AB50</f>
        <v>#DIV/0!</v>
      </c>
      <c r="AD51" s="225"/>
      <c r="AE51" s="230"/>
      <c r="AF51" s="223">
        <f>AF50-AG50</f>
        <v>0</v>
      </c>
      <c r="AG51" s="224" t="e">
        <f>AF51/AF50</f>
        <v>#DIV/0!</v>
      </c>
      <c r="AH51" s="225"/>
      <c r="AI51" s="230"/>
      <c r="AJ51" s="223">
        <f>AJ50-AK50</f>
        <v>0</v>
      </c>
      <c r="AK51" s="224" t="e">
        <f>AJ51/AJ50</f>
        <v>#DIV/0!</v>
      </c>
      <c r="AL51" s="225"/>
      <c r="AM51" s="230"/>
      <c r="AN51" s="223">
        <f>AN50-AO50</f>
        <v>0</v>
      </c>
      <c r="AO51" s="224" t="e">
        <f>AN51/AN50</f>
        <v>#DIV/0!</v>
      </c>
      <c r="AP51" s="225"/>
      <c r="AQ51" s="230"/>
      <c r="AR51" s="223">
        <f>AR50-AS50</f>
        <v>0</v>
      </c>
      <c r="AS51" s="224" t="e">
        <f>AR51/AR50</f>
        <v>#DIV/0!</v>
      </c>
      <c r="AT51" s="225"/>
      <c r="AU51" s="230"/>
      <c r="AV51" s="223">
        <f>AV50-AW50</f>
        <v>0</v>
      </c>
      <c r="AW51" s="224" t="e">
        <f>AV51/AV50</f>
        <v>#DIV/0!</v>
      </c>
      <c r="AX51" s="225"/>
      <c r="AY51" s="230"/>
      <c r="AZ51" s="140"/>
      <c r="BA51" s="141"/>
      <c r="BB51" s="142"/>
      <c r="BC51" s="143"/>
      <c r="BD51" s="231"/>
    </row>
    <row r="52" spans="1:56" ht="17.25" x14ac:dyDescent="0.25">
      <c r="A52" s="65" t="s">
        <v>134</v>
      </c>
      <c r="B52" s="66"/>
      <c r="C52" s="66"/>
      <c r="D52" s="66"/>
      <c r="E52" s="67"/>
      <c r="F52" s="68"/>
      <c r="G52" s="69"/>
      <c r="H52" s="67"/>
      <c r="I52" s="67"/>
      <c r="J52" s="68"/>
      <c r="K52" s="69"/>
      <c r="L52" s="67"/>
      <c r="M52" s="67"/>
      <c r="N52" s="68"/>
      <c r="O52" s="69"/>
      <c r="P52" s="67"/>
      <c r="Q52" s="67"/>
      <c r="R52" s="68"/>
      <c r="S52" s="69"/>
      <c r="T52" s="67"/>
      <c r="U52" s="67"/>
      <c r="V52" s="68"/>
      <c r="W52" s="69"/>
      <c r="X52" s="67"/>
      <c r="Y52" s="67"/>
      <c r="Z52" s="68"/>
      <c r="AA52" s="69"/>
      <c r="AB52" s="67"/>
      <c r="AC52" s="67"/>
      <c r="AD52" s="68"/>
      <c r="AE52" s="69"/>
      <c r="AF52" s="67"/>
      <c r="AG52" s="67"/>
      <c r="AH52" s="68"/>
      <c r="AI52" s="69"/>
      <c r="AJ52" s="67"/>
      <c r="AK52" s="67"/>
      <c r="AL52" s="68"/>
      <c r="AM52" s="69"/>
      <c r="AN52" s="67"/>
      <c r="AO52" s="67"/>
      <c r="AP52" s="68"/>
      <c r="AQ52" s="69"/>
      <c r="AR52" s="67"/>
      <c r="AS52" s="67"/>
      <c r="AT52" s="68"/>
      <c r="AU52" s="69"/>
      <c r="AV52" s="67"/>
      <c r="AW52" s="67"/>
      <c r="AX52" s="68"/>
      <c r="AY52" s="69"/>
      <c r="AZ52" s="1091"/>
      <c r="BA52" s="1092"/>
      <c r="BB52" s="1093"/>
      <c r="BC52" s="1092"/>
      <c r="BD52" s="92"/>
    </row>
    <row r="53" spans="1:56" x14ac:dyDescent="0.25">
      <c r="A53" s="95"/>
      <c r="B53" s="173"/>
      <c r="C53" s="173"/>
      <c r="D53" s="78"/>
      <c r="E53" s="79"/>
      <c r="F53" s="80"/>
      <c r="G53" s="81"/>
      <c r="H53" s="78"/>
      <c r="I53" s="79"/>
      <c r="J53" s="80"/>
      <c r="K53" s="81"/>
      <c r="L53" s="78"/>
      <c r="M53" s="79"/>
      <c r="N53" s="80"/>
      <c r="O53" s="81"/>
      <c r="P53" s="78"/>
      <c r="Q53" s="79"/>
      <c r="R53" s="80"/>
      <c r="S53" s="81"/>
      <c r="T53" s="78"/>
      <c r="U53" s="79"/>
      <c r="V53" s="80"/>
      <c r="W53" s="81"/>
      <c r="X53" s="78"/>
      <c r="Y53" s="79"/>
      <c r="Z53" s="80"/>
      <c r="AA53" s="81"/>
      <c r="AB53" s="78"/>
      <c r="AC53" s="79"/>
      <c r="AD53" s="80"/>
      <c r="AE53" s="81"/>
      <c r="AF53" s="78"/>
      <c r="AG53" s="79"/>
      <c r="AH53" s="80"/>
      <c r="AI53" s="81"/>
      <c r="AJ53" s="78"/>
      <c r="AK53" s="79"/>
      <c r="AL53" s="80"/>
      <c r="AM53" s="81"/>
      <c r="AN53" s="78"/>
      <c r="AO53" s="79"/>
      <c r="AP53" s="80"/>
      <c r="AQ53" s="81"/>
      <c r="AR53" s="78"/>
      <c r="AS53" s="79"/>
      <c r="AT53" s="80"/>
      <c r="AU53" s="81"/>
      <c r="AV53" s="78"/>
      <c r="AW53" s="79"/>
      <c r="AX53" s="80"/>
      <c r="AY53" s="81"/>
      <c r="AZ53" s="1089">
        <f t="shared" ref="AZ53:AZ69" si="12">SUM(E53,I53,M53,Q53,U53,Y53,AC53,AG53,AK53,AO53,AS53,AW53)</f>
        <v>0</v>
      </c>
      <c r="BA53" s="135">
        <f t="shared" ref="BA53:BA69" si="13">SUM(B53-D53,-H53,-L53,-P53,-T53,-X53,-AB53,-AF53,-AJ53,-AN53,-AR53,-AV53)</f>
        <v>0</v>
      </c>
      <c r="BB53" s="1090">
        <f>IF($CC$10&gt;0,SUM(DD49-DD50)+IF($E$70&gt;0,SUM(D53-E53)+IF($I$70&gt;0,SUM(H53-I53)+IF($M$70&gt;0,SUM(L53-M53)+IF($Q$70&gt;0,SUM(P53-Q53)+IF($U$70&gt;0,SUM(T53-U53)+IF($Y$70&gt;0,SUM(X53-Y53)+IF($AC$70&gt;0,SUM(AB53-AC53)+IF($AG$70&gt;0,SUM(AF53-AG53)+IF($AK$70&gt;0,SUM(AJ53-AK53)+IF($AO$70&gt;0,SUM(AN53-AO53)+IF($AS$70&gt;0,SUM(AR53-AS53)+IF($AW$70&gt;0,SUM(AV53-AW53))))))))))))))</f>
        <v>0</v>
      </c>
      <c r="BC53" s="136">
        <f t="shared" ref="BC53:BC69" si="14">SUM(BA53:BB53)</f>
        <v>0</v>
      </c>
      <c r="BD53" s="51"/>
    </row>
    <row r="54" spans="1:56" x14ac:dyDescent="0.25">
      <c r="A54" s="95"/>
      <c r="B54" s="173"/>
      <c r="C54" s="173"/>
      <c r="D54" s="78"/>
      <c r="E54" s="79"/>
      <c r="F54" s="80"/>
      <c r="G54" s="81"/>
      <c r="H54" s="78"/>
      <c r="I54" s="79"/>
      <c r="J54" s="80"/>
      <c r="K54" s="81"/>
      <c r="L54" s="78"/>
      <c r="M54" s="79"/>
      <c r="N54" s="80"/>
      <c r="O54" s="81"/>
      <c r="P54" s="78"/>
      <c r="Q54" s="79"/>
      <c r="R54" s="80"/>
      <c r="S54" s="81"/>
      <c r="T54" s="78"/>
      <c r="U54" s="79"/>
      <c r="V54" s="80"/>
      <c r="W54" s="81"/>
      <c r="X54" s="78"/>
      <c r="Y54" s="79"/>
      <c r="Z54" s="80"/>
      <c r="AA54" s="81"/>
      <c r="AB54" s="78"/>
      <c r="AC54" s="79"/>
      <c r="AD54" s="80"/>
      <c r="AE54" s="81"/>
      <c r="AF54" s="78"/>
      <c r="AG54" s="79"/>
      <c r="AH54" s="80"/>
      <c r="AI54" s="81"/>
      <c r="AJ54" s="78"/>
      <c r="AK54" s="79"/>
      <c r="AL54" s="80"/>
      <c r="AM54" s="81"/>
      <c r="AN54" s="78"/>
      <c r="AO54" s="79"/>
      <c r="AP54" s="80"/>
      <c r="AQ54" s="81"/>
      <c r="AR54" s="78"/>
      <c r="AS54" s="79"/>
      <c r="AT54" s="80"/>
      <c r="AU54" s="81"/>
      <c r="AV54" s="78"/>
      <c r="AW54" s="79"/>
      <c r="AX54" s="80"/>
      <c r="AY54" s="81"/>
      <c r="AZ54" s="1089">
        <f t="shared" si="12"/>
        <v>0</v>
      </c>
      <c r="BA54" s="135">
        <f t="shared" si="13"/>
        <v>0</v>
      </c>
      <c r="BB54" s="1090">
        <f t="shared" ref="BB54:BB70" si="15">IF($CC$10&gt;0,SUM(DD50-DD51)+IF($E$70&gt;0,SUM(D54-E54)+IF($I$70&gt;0,SUM(H54-I54)+IF($M$70&gt;0,SUM(L54-M54)+IF($Q$70&gt;0,SUM(P54-Q54)+IF($U$70&gt;0,SUM(T54-U54)+IF($Y$70&gt;0,SUM(X54-Y54)+IF($AC$70&gt;0,SUM(AB54-AC54)+IF($AG$70&gt;0,SUM(AF54-AG54)+IF($AK$70&gt;0,SUM(AJ54-AK54)+IF($AO$70&gt;0,SUM(AN54-AO54)+IF($AS$70&gt;0,SUM(AR54-AS54)+IF($AW$70&gt;0,SUM(AV54-AW54))))))))))))))</f>
        <v>0</v>
      </c>
      <c r="BC54" s="136">
        <f t="shared" si="14"/>
        <v>0</v>
      </c>
      <c r="BD54" s="51"/>
    </row>
    <row r="55" spans="1:56" x14ac:dyDescent="0.25">
      <c r="A55" s="95"/>
      <c r="B55" s="173"/>
      <c r="C55" s="173"/>
      <c r="D55" s="78"/>
      <c r="E55" s="79"/>
      <c r="F55" s="80"/>
      <c r="G55" s="81"/>
      <c r="H55" s="78"/>
      <c r="I55" s="79"/>
      <c r="J55" s="80"/>
      <c r="K55" s="81"/>
      <c r="L55" s="78"/>
      <c r="M55" s="79"/>
      <c r="N55" s="80"/>
      <c r="O55" s="81"/>
      <c r="P55" s="78"/>
      <c r="Q55" s="79"/>
      <c r="R55" s="80"/>
      <c r="S55" s="81"/>
      <c r="T55" s="78"/>
      <c r="U55" s="79"/>
      <c r="V55" s="80"/>
      <c r="W55" s="81"/>
      <c r="X55" s="78"/>
      <c r="Y55" s="79"/>
      <c r="Z55" s="80"/>
      <c r="AA55" s="81"/>
      <c r="AB55" s="78"/>
      <c r="AC55" s="79"/>
      <c r="AD55" s="80"/>
      <c r="AE55" s="81"/>
      <c r="AF55" s="78"/>
      <c r="AG55" s="79"/>
      <c r="AH55" s="80"/>
      <c r="AI55" s="81"/>
      <c r="AJ55" s="78"/>
      <c r="AK55" s="79"/>
      <c r="AL55" s="80"/>
      <c r="AM55" s="81"/>
      <c r="AN55" s="78"/>
      <c r="AO55" s="79"/>
      <c r="AP55" s="80"/>
      <c r="AQ55" s="81"/>
      <c r="AR55" s="78"/>
      <c r="AS55" s="79"/>
      <c r="AT55" s="80"/>
      <c r="AU55" s="81"/>
      <c r="AV55" s="78"/>
      <c r="AW55" s="79"/>
      <c r="AX55" s="80"/>
      <c r="AY55" s="81"/>
      <c r="AZ55" s="1089">
        <f t="shared" si="12"/>
        <v>0</v>
      </c>
      <c r="BA55" s="135">
        <f t="shared" si="13"/>
        <v>0</v>
      </c>
      <c r="BB55" s="1090">
        <f t="shared" si="15"/>
        <v>0</v>
      </c>
      <c r="BC55" s="136">
        <f t="shared" si="14"/>
        <v>0</v>
      </c>
      <c r="BD55" s="76"/>
    </row>
    <row r="56" spans="1:56" x14ac:dyDescent="0.25">
      <c r="A56" s="95"/>
      <c r="B56" s="173"/>
      <c r="C56" s="173"/>
      <c r="D56" s="78"/>
      <c r="E56" s="79"/>
      <c r="F56" s="80"/>
      <c r="G56" s="81"/>
      <c r="H56" s="78"/>
      <c r="I56" s="79"/>
      <c r="J56" s="80"/>
      <c r="K56" s="81"/>
      <c r="L56" s="78"/>
      <c r="M56" s="79"/>
      <c r="N56" s="80"/>
      <c r="O56" s="81"/>
      <c r="P56" s="78"/>
      <c r="Q56" s="79"/>
      <c r="R56" s="80"/>
      <c r="S56" s="81"/>
      <c r="T56" s="78"/>
      <c r="U56" s="79"/>
      <c r="V56" s="80"/>
      <c r="W56" s="81"/>
      <c r="X56" s="78"/>
      <c r="Y56" s="79"/>
      <c r="Z56" s="80"/>
      <c r="AA56" s="81"/>
      <c r="AB56" s="78"/>
      <c r="AC56" s="79"/>
      <c r="AD56" s="80"/>
      <c r="AE56" s="81"/>
      <c r="AF56" s="78"/>
      <c r="AG56" s="79"/>
      <c r="AH56" s="80"/>
      <c r="AI56" s="81"/>
      <c r="AJ56" s="78"/>
      <c r="AK56" s="79"/>
      <c r="AL56" s="80"/>
      <c r="AM56" s="81"/>
      <c r="AN56" s="78"/>
      <c r="AO56" s="79"/>
      <c r="AP56" s="80"/>
      <c r="AQ56" s="81"/>
      <c r="AR56" s="78"/>
      <c r="AS56" s="79"/>
      <c r="AT56" s="80"/>
      <c r="AU56" s="81"/>
      <c r="AV56" s="78"/>
      <c r="AW56" s="79"/>
      <c r="AX56" s="80"/>
      <c r="AY56" s="81"/>
      <c r="AZ56" s="1089">
        <f t="shared" si="12"/>
        <v>0</v>
      </c>
      <c r="BA56" s="135">
        <f t="shared" si="13"/>
        <v>0</v>
      </c>
      <c r="BB56" s="1090">
        <f t="shared" si="15"/>
        <v>0</v>
      </c>
      <c r="BC56" s="136">
        <f t="shared" si="14"/>
        <v>0</v>
      </c>
      <c r="BD56" s="76"/>
    </row>
    <row r="57" spans="1:56" x14ac:dyDescent="0.25">
      <c r="A57" s="57"/>
      <c r="B57" s="173"/>
      <c r="C57" s="173"/>
      <c r="D57" s="78"/>
      <c r="E57" s="79"/>
      <c r="F57" s="80"/>
      <c r="G57" s="81"/>
      <c r="H57" s="78"/>
      <c r="I57" s="79"/>
      <c r="J57" s="80"/>
      <c r="K57" s="81"/>
      <c r="L57" s="78"/>
      <c r="M57" s="79"/>
      <c r="N57" s="80"/>
      <c r="O57" s="81"/>
      <c r="P57" s="78"/>
      <c r="Q57" s="79"/>
      <c r="R57" s="80"/>
      <c r="S57" s="81"/>
      <c r="T57" s="78"/>
      <c r="U57" s="79"/>
      <c r="V57" s="80"/>
      <c r="W57" s="81"/>
      <c r="X57" s="78"/>
      <c r="Y57" s="79"/>
      <c r="Z57" s="80"/>
      <c r="AA57" s="81"/>
      <c r="AB57" s="78"/>
      <c r="AC57" s="79"/>
      <c r="AD57" s="80"/>
      <c r="AE57" s="81"/>
      <c r="AF57" s="78"/>
      <c r="AG57" s="79"/>
      <c r="AH57" s="80"/>
      <c r="AI57" s="81"/>
      <c r="AJ57" s="78"/>
      <c r="AK57" s="79"/>
      <c r="AL57" s="80"/>
      <c r="AM57" s="81"/>
      <c r="AN57" s="78"/>
      <c r="AO57" s="79"/>
      <c r="AP57" s="80"/>
      <c r="AQ57" s="81"/>
      <c r="AR57" s="78"/>
      <c r="AS57" s="79"/>
      <c r="AT57" s="80"/>
      <c r="AU57" s="81"/>
      <c r="AV57" s="78"/>
      <c r="AW57" s="79"/>
      <c r="AX57" s="80"/>
      <c r="AY57" s="81"/>
      <c r="AZ57" s="1089">
        <f t="shared" si="12"/>
        <v>0</v>
      </c>
      <c r="BA57" s="135">
        <f t="shared" si="13"/>
        <v>0</v>
      </c>
      <c r="BB57" s="1090">
        <f t="shared" si="15"/>
        <v>0</v>
      </c>
      <c r="BC57" s="136">
        <f t="shared" si="14"/>
        <v>0</v>
      </c>
      <c r="BD57" s="76"/>
    </row>
    <row r="58" spans="1:56" x14ac:dyDescent="0.25">
      <c r="A58" s="62"/>
      <c r="B58" s="174"/>
      <c r="C58" s="174"/>
      <c r="D58" s="96"/>
      <c r="E58" s="79"/>
      <c r="F58" s="80"/>
      <c r="G58" s="81"/>
      <c r="H58" s="78"/>
      <c r="I58" s="79"/>
      <c r="J58" s="80"/>
      <c r="K58" s="81"/>
      <c r="L58" s="78"/>
      <c r="M58" s="79"/>
      <c r="N58" s="80"/>
      <c r="O58" s="81"/>
      <c r="P58" s="78"/>
      <c r="Q58" s="79"/>
      <c r="R58" s="80"/>
      <c r="S58" s="81"/>
      <c r="T58" s="78"/>
      <c r="U58" s="79"/>
      <c r="V58" s="80"/>
      <c r="W58" s="81"/>
      <c r="X58" s="78"/>
      <c r="Y58" s="79"/>
      <c r="Z58" s="80"/>
      <c r="AA58" s="81"/>
      <c r="AB58" s="78"/>
      <c r="AC58" s="79"/>
      <c r="AD58" s="80"/>
      <c r="AE58" s="81"/>
      <c r="AF58" s="78"/>
      <c r="AG58" s="79"/>
      <c r="AH58" s="80"/>
      <c r="AI58" s="81"/>
      <c r="AJ58" s="78"/>
      <c r="AK58" s="79"/>
      <c r="AL58" s="80"/>
      <c r="AM58" s="81"/>
      <c r="AN58" s="78"/>
      <c r="AO58" s="79"/>
      <c r="AP58" s="80"/>
      <c r="AQ58" s="81"/>
      <c r="AR58" s="78"/>
      <c r="AS58" s="79"/>
      <c r="AT58" s="80"/>
      <c r="AU58" s="81"/>
      <c r="AV58" s="78"/>
      <c r="AW58" s="79"/>
      <c r="AX58" s="80"/>
      <c r="AY58" s="81"/>
      <c r="AZ58" s="1089">
        <f t="shared" si="12"/>
        <v>0</v>
      </c>
      <c r="BA58" s="135">
        <f t="shared" si="13"/>
        <v>0</v>
      </c>
      <c r="BB58" s="1090">
        <f t="shared" si="15"/>
        <v>0</v>
      </c>
      <c r="BC58" s="136">
        <f t="shared" si="14"/>
        <v>0</v>
      </c>
      <c r="BD58" s="97"/>
    </row>
    <row r="59" spans="1:56" x14ac:dyDescent="0.25">
      <c r="A59" s="95"/>
      <c r="B59" s="173"/>
      <c r="C59" s="173"/>
      <c r="D59" s="78"/>
      <c r="E59" s="79"/>
      <c r="F59" s="80"/>
      <c r="G59" s="81"/>
      <c r="H59" s="78"/>
      <c r="I59" s="79"/>
      <c r="J59" s="80"/>
      <c r="K59" s="81"/>
      <c r="L59" s="78"/>
      <c r="M59" s="79"/>
      <c r="N59" s="80"/>
      <c r="O59" s="81"/>
      <c r="P59" s="78"/>
      <c r="Q59" s="79"/>
      <c r="R59" s="80"/>
      <c r="S59" s="81"/>
      <c r="T59" s="78"/>
      <c r="U59" s="79"/>
      <c r="V59" s="80"/>
      <c r="W59" s="81"/>
      <c r="X59" s="78"/>
      <c r="Y59" s="79"/>
      <c r="Z59" s="80"/>
      <c r="AA59" s="81"/>
      <c r="AB59" s="78"/>
      <c r="AC59" s="79"/>
      <c r="AD59" s="80"/>
      <c r="AE59" s="81"/>
      <c r="AF59" s="78"/>
      <c r="AG59" s="79"/>
      <c r="AH59" s="80"/>
      <c r="AI59" s="81"/>
      <c r="AJ59" s="78"/>
      <c r="AK59" s="79"/>
      <c r="AL59" s="80"/>
      <c r="AM59" s="81"/>
      <c r="AN59" s="78"/>
      <c r="AO59" s="79"/>
      <c r="AP59" s="80"/>
      <c r="AQ59" s="81"/>
      <c r="AR59" s="78"/>
      <c r="AS59" s="79"/>
      <c r="AT59" s="80"/>
      <c r="AU59" s="81"/>
      <c r="AV59" s="78"/>
      <c r="AW59" s="79"/>
      <c r="AX59" s="80"/>
      <c r="AY59" s="81"/>
      <c r="AZ59" s="1089">
        <f t="shared" si="12"/>
        <v>0</v>
      </c>
      <c r="BA59" s="135">
        <f t="shared" si="13"/>
        <v>0</v>
      </c>
      <c r="BB59" s="1090">
        <f t="shared" si="15"/>
        <v>0</v>
      </c>
      <c r="BC59" s="136">
        <f t="shared" si="14"/>
        <v>0</v>
      </c>
      <c r="BD59" s="51"/>
    </row>
    <row r="60" spans="1:56" x14ac:dyDescent="0.25">
      <c r="A60" s="95"/>
      <c r="B60" s="173"/>
      <c r="C60" s="173"/>
      <c r="D60" s="78"/>
      <c r="E60" s="79"/>
      <c r="F60" s="80"/>
      <c r="G60" s="81"/>
      <c r="H60" s="78"/>
      <c r="I60" s="79"/>
      <c r="J60" s="80"/>
      <c r="K60" s="81"/>
      <c r="L60" s="78"/>
      <c r="M60" s="79"/>
      <c r="N60" s="80"/>
      <c r="O60" s="81"/>
      <c r="P60" s="78"/>
      <c r="Q60" s="79"/>
      <c r="R60" s="80"/>
      <c r="S60" s="81"/>
      <c r="T60" s="78"/>
      <c r="U60" s="79"/>
      <c r="V60" s="80"/>
      <c r="W60" s="81"/>
      <c r="X60" s="78"/>
      <c r="Y60" s="79"/>
      <c r="Z60" s="80"/>
      <c r="AA60" s="81"/>
      <c r="AB60" s="78"/>
      <c r="AC60" s="79"/>
      <c r="AD60" s="80"/>
      <c r="AE60" s="81"/>
      <c r="AF60" s="78"/>
      <c r="AG60" s="79"/>
      <c r="AH60" s="80"/>
      <c r="AI60" s="81"/>
      <c r="AJ60" s="78"/>
      <c r="AK60" s="79"/>
      <c r="AL60" s="80"/>
      <c r="AM60" s="81"/>
      <c r="AN60" s="78"/>
      <c r="AO60" s="79"/>
      <c r="AP60" s="80"/>
      <c r="AQ60" s="81"/>
      <c r="AR60" s="78"/>
      <c r="AS60" s="79"/>
      <c r="AT60" s="80"/>
      <c r="AU60" s="81"/>
      <c r="AV60" s="78"/>
      <c r="AW60" s="79"/>
      <c r="AX60" s="80"/>
      <c r="AY60" s="81"/>
      <c r="AZ60" s="1089">
        <f t="shared" si="12"/>
        <v>0</v>
      </c>
      <c r="BA60" s="135">
        <f t="shared" si="13"/>
        <v>0</v>
      </c>
      <c r="BB60" s="1090">
        <f t="shared" si="15"/>
        <v>0</v>
      </c>
      <c r="BC60" s="136">
        <f t="shared" si="14"/>
        <v>0</v>
      </c>
      <c r="BD60" s="76"/>
    </row>
    <row r="61" spans="1:56" x14ac:dyDescent="0.25">
      <c r="A61" s="95"/>
      <c r="B61" s="173"/>
      <c r="C61" s="173"/>
      <c r="D61" s="78"/>
      <c r="E61" s="79"/>
      <c r="F61" s="80"/>
      <c r="G61" s="81"/>
      <c r="H61" s="78"/>
      <c r="I61" s="79"/>
      <c r="J61" s="80"/>
      <c r="K61" s="81"/>
      <c r="L61" s="78"/>
      <c r="M61" s="79"/>
      <c r="N61" s="80"/>
      <c r="O61" s="81"/>
      <c r="P61" s="78"/>
      <c r="Q61" s="79"/>
      <c r="R61" s="80"/>
      <c r="S61" s="81"/>
      <c r="T61" s="78"/>
      <c r="U61" s="79"/>
      <c r="V61" s="80"/>
      <c r="W61" s="81"/>
      <c r="X61" s="78"/>
      <c r="Y61" s="79"/>
      <c r="Z61" s="80"/>
      <c r="AA61" s="81"/>
      <c r="AB61" s="78"/>
      <c r="AC61" s="79"/>
      <c r="AD61" s="80"/>
      <c r="AE61" s="81"/>
      <c r="AF61" s="78"/>
      <c r="AG61" s="79"/>
      <c r="AH61" s="80"/>
      <c r="AI61" s="81"/>
      <c r="AJ61" s="78"/>
      <c r="AK61" s="79"/>
      <c r="AL61" s="80"/>
      <c r="AM61" s="81"/>
      <c r="AN61" s="78"/>
      <c r="AO61" s="79"/>
      <c r="AP61" s="80"/>
      <c r="AQ61" s="81"/>
      <c r="AR61" s="78"/>
      <c r="AS61" s="79"/>
      <c r="AT61" s="80"/>
      <c r="AU61" s="81"/>
      <c r="AV61" s="78"/>
      <c r="AW61" s="79"/>
      <c r="AX61" s="80"/>
      <c r="AY61" s="81"/>
      <c r="AZ61" s="1089">
        <f t="shared" si="12"/>
        <v>0</v>
      </c>
      <c r="BA61" s="135">
        <f t="shared" si="13"/>
        <v>0</v>
      </c>
      <c r="BB61" s="1090">
        <f t="shared" si="15"/>
        <v>0</v>
      </c>
      <c r="BC61" s="136">
        <f t="shared" si="14"/>
        <v>0</v>
      </c>
      <c r="BD61" s="76"/>
    </row>
    <row r="62" spans="1:56" x14ac:dyDescent="0.25">
      <c r="A62" s="57"/>
      <c r="B62" s="173"/>
      <c r="C62" s="173"/>
      <c r="D62" s="78"/>
      <c r="E62" s="79"/>
      <c r="F62" s="80"/>
      <c r="G62" s="81"/>
      <c r="H62" s="78"/>
      <c r="I62" s="79"/>
      <c r="J62" s="80"/>
      <c r="K62" s="81"/>
      <c r="L62" s="78"/>
      <c r="M62" s="79"/>
      <c r="N62" s="80"/>
      <c r="O62" s="81"/>
      <c r="P62" s="78"/>
      <c r="Q62" s="79"/>
      <c r="R62" s="80"/>
      <c r="S62" s="81"/>
      <c r="T62" s="78"/>
      <c r="U62" s="79"/>
      <c r="V62" s="80"/>
      <c r="W62" s="81"/>
      <c r="X62" s="78"/>
      <c r="Y62" s="79"/>
      <c r="Z62" s="80"/>
      <c r="AA62" s="81"/>
      <c r="AB62" s="78"/>
      <c r="AC62" s="79"/>
      <c r="AD62" s="80"/>
      <c r="AE62" s="81"/>
      <c r="AF62" s="78"/>
      <c r="AG62" s="79"/>
      <c r="AH62" s="80"/>
      <c r="AI62" s="81"/>
      <c r="AJ62" s="78"/>
      <c r="AK62" s="79"/>
      <c r="AL62" s="80"/>
      <c r="AM62" s="81"/>
      <c r="AN62" s="78"/>
      <c r="AO62" s="79"/>
      <c r="AP62" s="80"/>
      <c r="AQ62" s="81"/>
      <c r="AR62" s="78"/>
      <c r="AS62" s="79"/>
      <c r="AT62" s="80"/>
      <c r="AU62" s="81"/>
      <c r="AV62" s="78"/>
      <c r="AW62" s="79"/>
      <c r="AX62" s="80"/>
      <c r="AY62" s="81"/>
      <c r="AZ62" s="1089">
        <f t="shared" si="12"/>
        <v>0</v>
      </c>
      <c r="BA62" s="135">
        <f t="shared" si="13"/>
        <v>0</v>
      </c>
      <c r="BB62" s="1090">
        <f t="shared" si="15"/>
        <v>0</v>
      </c>
      <c r="BC62" s="136">
        <f t="shared" si="14"/>
        <v>0</v>
      </c>
      <c r="BD62" s="76"/>
    </row>
    <row r="63" spans="1:56" x14ac:dyDescent="0.25">
      <c r="A63" s="62"/>
      <c r="B63" s="174"/>
      <c r="C63" s="174"/>
      <c r="D63" s="96"/>
      <c r="E63" s="79"/>
      <c r="F63" s="80"/>
      <c r="G63" s="81"/>
      <c r="H63" s="78"/>
      <c r="I63" s="79"/>
      <c r="J63" s="80"/>
      <c r="K63" s="81"/>
      <c r="L63" s="78"/>
      <c r="M63" s="79"/>
      <c r="N63" s="80"/>
      <c r="O63" s="81"/>
      <c r="P63" s="78"/>
      <c r="Q63" s="79"/>
      <c r="R63" s="80"/>
      <c r="S63" s="81"/>
      <c r="T63" s="78"/>
      <c r="U63" s="79"/>
      <c r="V63" s="80"/>
      <c r="W63" s="81"/>
      <c r="X63" s="78"/>
      <c r="Y63" s="79"/>
      <c r="Z63" s="80"/>
      <c r="AA63" s="81"/>
      <c r="AB63" s="78"/>
      <c r="AC63" s="79"/>
      <c r="AD63" s="80"/>
      <c r="AE63" s="81"/>
      <c r="AF63" s="78"/>
      <c r="AG63" s="79"/>
      <c r="AH63" s="80"/>
      <c r="AI63" s="81"/>
      <c r="AJ63" s="78"/>
      <c r="AK63" s="79"/>
      <c r="AL63" s="80"/>
      <c r="AM63" s="81"/>
      <c r="AN63" s="78"/>
      <c r="AO63" s="79"/>
      <c r="AP63" s="80"/>
      <c r="AQ63" s="81"/>
      <c r="AR63" s="78"/>
      <c r="AS63" s="79"/>
      <c r="AT63" s="80"/>
      <c r="AU63" s="81"/>
      <c r="AV63" s="78"/>
      <c r="AW63" s="79"/>
      <c r="AX63" s="80"/>
      <c r="AY63" s="81"/>
      <c r="AZ63" s="1089">
        <f t="shared" si="12"/>
        <v>0</v>
      </c>
      <c r="BA63" s="135">
        <f t="shared" si="13"/>
        <v>0</v>
      </c>
      <c r="BB63" s="1090">
        <f t="shared" si="15"/>
        <v>0</v>
      </c>
      <c r="BC63" s="136">
        <f t="shared" si="14"/>
        <v>0</v>
      </c>
      <c r="BD63" s="97"/>
    </row>
    <row r="64" spans="1:56" x14ac:dyDescent="0.25">
      <c r="A64" s="93"/>
      <c r="B64" s="171"/>
      <c r="C64" s="171"/>
      <c r="D64" s="71"/>
      <c r="E64" s="45"/>
      <c r="F64" s="48"/>
      <c r="G64" s="49"/>
      <c r="H64" s="44"/>
      <c r="I64" s="73"/>
      <c r="J64" s="48"/>
      <c r="K64" s="49"/>
      <c r="L64" s="44"/>
      <c r="M64" s="73"/>
      <c r="N64" s="50"/>
      <c r="O64" s="72"/>
      <c r="P64" s="44"/>
      <c r="Q64" s="73"/>
      <c r="R64" s="50"/>
      <c r="S64" s="72"/>
      <c r="T64" s="44"/>
      <c r="U64" s="73"/>
      <c r="V64" s="50"/>
      <c r="W64" s="72"/>
      <c r="X64" s="44"/>
      <c r="Y64" s="73"/>
      <c r="Z64" s="50"/>
      <c r="AA64" s="72"/>
      <c r="AB64" s="44"/>
      <c r="AC64" s="73"/>
      <c r="AD64" s="50"/>
      <c r="AE64" s="72"/>
      <c r="AF64" s="44"/>
      <c r="AG64" s="73"/>
      <c r="AH64" s="50"/>
      <c r="AI64" s="72"/>
      <c r="AJ64" s="44"/>
      <c r="AK64" s="73"/>
      <c r="AL64" s="50"/>
      <c r="AM64" s="72"/>
      <c r="AN64" s="44"/>
      <c r="AO64" s="73"/>
      <c r="AP64" s="50"/>
      <c r="AQ64" s="72"/>
      <c r="AR64" s="44"/>
      <c r="AS64" s="73"/>
      <c r="AT64" s="48"/>
      <c r="AU64" s="72"/>
      <c r="AV64" s="44"/>
      <c r="AW64" s="45"/>
      <c r="AX64" s="48"/>
      <c r="AY64" s="49"/>
      <c r="AZ64" s="1089">
        <f t="shared" si="12"/>
        <v>0</v>
      </c>
      <c r="BA64" s="135">
        <f t="shared" si="13"/>
        <v>0</v>
      </c>
      <c r="BB64" s="1090">
        <f t="shared" si="15"/>
        <v>0</v>
      </c>
      <c r="BC64" s="136">
        <f t="shared" si="14"/>
        <v>0</v>
      </c>
      <c r="BD64" s="51"/>
    </row>
    <row r="65" spans="1:57" x14ac:dyDescent="0.25">
      <c r="A65" s="93"/>
      <c r="B65" s="171"/>
      <c r="C65" s="171"/>
      <c r="D65" s="71"/>
      <c r="E65" s="45"/>
      <c r="F65" s="48"/>
      <c r="G65" s="49"/>
      <c r="H65" s="44"/>
      <c r="I65" s="73"/>
      <c r="J65" s="48"/>
      <c r="K65" s="49"/>
      <c r="L65" s="44"/>
      <c r="M65" s="73"/>
      <c r="N65" s="50"/>
      <c r="O65" s="72"/>
      <c r="P65" s="44"/>
      <c r="Q65" s="73"/>
      <c r="R65" s="50"/>
      <c r="S65" s="72"/>
      <c r="T65" s="44"/>
      <c r="U65" s="73"/>
      <c r="V65" s="50"/>
      <c r="W65" s="72"/>
      <c r="X65" s="44"/>
      <c r="Y65" s="73"/>
      <c r="Z65" s="50"/>
      <c r="AA65" s="72"/>
      <c r="AB65" s="44"/>
      <c r="AC65" s="73"/>
      <c r="AD65" s="50"/>
      <c r="AE65" s="72"/>
      <c r="AF65" s="44"/>
      <c r="AG65" s="73"/>
      <c r="AH65" s="50"/>
      <c r="AI65" s="72"/>
      <c r="AJ65" s="44"/>
      <c r="AK65" s="73"/>
      <c r="AL65" s="50"/>
      <c r="AM65" s="72"/>
      <c r="AN65" s="44"/>
      <c r="AO65" s="73"/>
      <c r="AP65" s="50"/>
      <c r="AQ65" s="72"/>
      <c r="AR65" s="44"/>
      <c r="AS65" s="73"/>
      <c r="AT65" s="48"/>
      <c r="AU65" s="72"/>
      <c r="AV65" s="44"/>
      <c r="AW65" s="45"/>
      <c r="AX65" s="48"/>
      <c r="AY65" s="49"/>
      <c r="AZ65" s="1089">
        <f t="shared" si="12"/>
        <v>0</v>
      </c>
      <c r="BA65" s="135">
        <f t="shared" si="13"/>
        <v>0</v>
      </c>
      <c r="BB65" s="1090">
        <f t="shared" si="15"/>
        <v>0</v>
      </c>
      <c r="BC65" s="136">
        <f t="shared" si="14"/>
        <v>0</v>
      </c>
      <c r="BD65" s="51"/>
    </row>
    <row r="66" spans="1:57" x14ac:dyDescent="0.25">
      <c r="A66" s="93"/>
      <c r="B66" s="171"/>
      <c r="C66" s="171"/>
      <c r="D66" s="71"/>
      <c r="E66" s="45"/>
      <c r="F66" s="48"/>
      <c r="G66" s="49"/>
      <c r="H66" s="44"/>
      <c r="I66" s="73"/>
      <c r="J66" s="48"/>
      <c r="K66" s="49"/>
      <c r="L66" s="44"/>
      <c r="M66" s="73"/>
      <c r="N66" s="50"/>
      <c r="O66" s="72"/>
      <c r="P66" s="44"/>
      <c r="Q66" s="73"/>
      <c r="R66" s="50"/>
      <c r="S66" s="72"/>
      <c r="T66" s="44"/>
      <c r="U66" s="73"/>
      <c r="V66" s="50"/>
      <c r="W66" s="72"/>
      <c r="X66" s="44"/>
      <c r="Y66" s="73"/>
      <c r="Z66" s="50"/>
      <c r="AA66" s="72"/>
      <c r="AB66" s="44"/>
      <c r="AC66" s="73"/>
      <c r="AD66" s="50"/>
      <c r="AE66" s="72"/>
      <c r="AF66" s="44"/>
      <c r="AG66" s="73"/>
      <c r="AH66" s="50"/>
      <c r="AI66" s="72"/>
      <c r="AJ66" s="44"/>
      <c r="AK66" s="73"/>
      <c r="AL66" s="50"/>
      <c r="AM66" s="72"/>
      <c r="AN66" s="44"/>
      <c r="AO66" s="73"/>
      <c r="AP66" s="50"/>
      <c r="AQ66" s="72"/>
      <c r="AR66" s="44"/>
      <c r="AS66" s="73"/>
      <c r="AT66" s="48"/>
      <c r="AU66" s="72"/>
      <c r="AV66" s="44"/>
      <c r="AW66" s="45"/>
      <c r="AX66" s="48"/>
      <c r="AY66" s="49"/>
      <c r="AZ66" s="1089">
        <f t="shared" si="12"/>
        <v>0</v>
      </c>
      <c r="BA66" s="135">
        <f t="shared" si="13"/>
        <v>0</v>
      </c>
      <c r="BB66" s="1090">
        <f t="shared" si="15"/>
        <v>0</v>
      </c>
      <c r="BC66" s="136">
        <f t="shared" si="14"/>
        <v>0</v>
      </c>
      <c r="BD66" s="76"/>
    </row>
    <row r="67" spans="1:57" x14ac:dyDescent="0.25">
      <c r="A67" s="93"/>
      <c r="B67" s="171"/>
      <c r="C67" s="171"/>
      <c r="D67" s="71"/>
      <c r="E67" s="45"/>
      <c r="F67" s="48"/>
      <c r="G67" s="49"/>
      <c r="H67" s="44"/>
      <c r="I67" s="73"/>
      <c r="J67" s="48"/>
      <c r="K67" s="49"/>
      <c r="L67" s="44"/>
      <c r="M67" s="73"/>
      <c r="N67" s="50"/>
      <c r="O67" s="72"/>
      <c r="P67" s="44"/>
      <c r="Q67" s="73"/>
      <c r="R67" s="50"/>
      <c r="S67" s="72"/>
      <c r="T67" s="44"/>
      <c r="U67" s="73"/>
      <c r="V67" s="50"/>
      <c r="W67" s="72"/>
      <c r="X67" s="44"/>
      <c r="Y67" s="73"/>
      <c r="Z67" s="50"/>
      <c r="AA67" s="72"/>
      <c r="AB67" s="44"/>
      <c r="AC67" s="73"/>
      <c r="AD67" s="50"/>
      <c r="AE67" s="72"/>
      <c r="AF67" s="44"/>
      <c r="AG67" s="73"/>
      <c r="AH67" s="50"/>
      <c r="AI67" s="72"/>
      <c r="AJ67" s="44"/>
      <c r="AK67" s="73"/>
      <c r="AL67" s="50"/>
      <c r="AM67" s="72"/>
      <c r="AN67" s="44"/>
      <c r="AO67" s="73"/>
      <c r="AP67" s="50"/>
      <c r="AQ67" s="72"/>
      <c r="AR67" s="44"/>
      <c r="AS67" s="73"/>
      <c r="AT67" s="48"/>
      <c r="AU67" s="72"/>
      <c r="AV67" s="44"/>
      <c r="AW67" s="45"/>
      <c r="AX67" s="48"/>
      <c r="AY67" s="49"/>
      <c r="AZ67" s="1089">
        <f t="shared" si="12"/>
        <v>0</v>
      </c>
      <c r="BA67" s="135">
        <f t="shared" si="13"/>
        <v>0</v>
      </c>
      <c r="BB67" s="1090">
        <f t="shared" si="15"/>
        <v>0</v>
      </c>
      <c r="BC67" s="136">
        <f t="shared" si="14"/>
        <v>0</v>
      </c>
      <c r="BD67" s="76"/>
    </row>
    <row r="68" spans="1:57" x14ac:dyDescent="0.25">
      <c r="A68" s="43"/>
      <c r="B68" s="171"/>
      <c r="C68" s="171"/>
      <c r="D68" s="71"/>
      <c r="E68" s="45"/>
      <c r="F68" s="48"/>
      <c r="G68" s="49"/>
      <c r="H68" s="44"/>
      <c r="I68" s="73"/>
      <c r="J68" s="48"/>
      <c r="K68" s="49"/>
      <c r="L68" s="44"/>
      <c r="M68" s="73"/>
      <c r="N68" s="50"/>
      <c r="O68" s="72"/>
      <c r="P68" s="44"/>
      <c r="Q68" s="73"/>
      <c r="R68" s="50"/>
      <c r="S68" s="72"/>
      <c r="T68" s="44"/>
      <c r="U68" s="73"/>
      <c r="V68" s="50"/>
      <c r="W68" s="72"/>
      <c r="X68" s="44"/>
      <c r="Y68" s="73"/>
      <c r="Z68" s="50"/>
      <c r="AA68" s="72"/>
      <c r="AB68" s="44"/>
      <c r="AC68" s="73"/>
      <c r="AD68" s="50"/>
      <c r="AE68" s="72"/>
      <c r="AF68" s="44"/>
      <c r="AG68" s="73"/>
      <c r="AH68" s="50"/>
      <c r="AI68" s="72"/>
      <c r="AJ68" s="44"/>
      <c r="AK68" s="73"/>
      <c r="AL68" s="50"/>
      <c r="AM68" s="72"/>
      <c r="AN68" s="44"/>
      <c r="AO68" s="73"/>
      <c r="AP68" s="50"/>
      <c r="AQ68" s="72"/>
      <c r="AR68" s="44"/>
      <c r="AS68" s="73"/>
      <c r="AT68" s="48"/>
      <c r="AU68" s="72"/>
      <c r="AV68" s="44"/>
      <c r="AW68" s="45"/>
      <c r="AX68" s="48"/>
      <c r="AY68" s="49"/>
      <c r="AZ68" s="1089">
        <f t="shared" si="12"/>
        <v>0</v>
      </c>
      <c r="BA68" s="135">
        <f t="shared" si="13"/>
        <v>0</v>
      </c>
      <c r="BB68" s="1090">
        <f t="shared" si="15"/>
        <v>0</v>
      </c>
      <c r="BC68" s="136">
        <f t="shared" si="14"/>
        <v>0</v>
      </c>
      <c r="BD68" s="76"/>
    </row>
    <row r="69" spans="1:57" x14ac:dyDescent="0.25">
      <c r="A69" s="62"/>
      <c r="B69" s="174"/>
      <c r="C69" s="174"/>
      <c r="D69" s="96"/>
      <c r="E69" s="45"/>
      <c r="F69" s="48"/>
      <c r="G69" s="49"/>
      <c r="H69" s="44"/>
      <c r="I69" s="73"/>
      <c r="J69" s="48"/>
      <c r="K69" s="49"/>
      <c r="L69" s="44"/>
      <c r="M69" s="73"/>
      <c r="N69" s="50"/>
      <c r="O69" s="72"/>
      <c r="P69" s="44"/>
      <c r="Q69" s="73"/>
      <c r="R69" s="50"/>
      <c r="S69" s="72"/>
      <c r="T69" s="44"/>
      <c r="U69" s="73"/>
      <c r="V69" s="50"/>
      <c r="W69" s="72"/>
      <c r="X69" s="44"/>
      <c r="Y69" s="73"/>
      <c r="Z69" s="50"/>
      <c r="AA69" s="72"/>
      <c r="AB69" s="44"/>
      <c r="AC69" s="73"/>
      <c r="AD69" s="50"/>
      <c r="AE69" s="72"/>
      <c r="AF69" s="44"/>
      <c r="AG69" s="73"/>
      <c r="AH69" s="50"/>
      <c r="AI69" s="72"/>
      <c r="AJ69" s="44"/>
      <c r="AK69" s="73"/>
      <c r="AL69" s="50"/>
      <c r="AM69" s="72"/>
      <c r="AN69" s="44"/>
      <c r="AO69" s="73"/>
      <c r="AP69" s="50"/>
      <c r="AQ69" s="72"/>
      <c r="AR69" s="44"/>
      <c r="AS69" s="73"/>
      <c r="AT69" s="48"/>
      <c r="AU69" s="72"/>
      <c r="AV69" s="44"/>
      <c r="AW69" s="45"/>
      <c r="AX69" s="48"/>
      <c r="AY69" s="49"/>
      <c r="AZ69" s="1089">
        <f t="shared" si="12"/>
        <v>0</v>
      </c>
      <c r="BA69" s="1095">
        <f t="shared" si="13"/>
        <v>0</v>
      </c>
      <c r="BB69" s="1090">
        <f t="shared" si="15"/>
        <v>0</v>
      </c>
      <c r="BC69" s="136">
        <f t="shared" si="14"/>
        <v>0</v>
      </c>
      <c r="BD69" s="97"/>
    </row>
    <row r="70" spans="1:57" s="220" customFormat="1" x14ac:dyDescent="0.25">
      <c r="A70" s="212" t="s">
        <v>135</v>
      </c>
      <c r="B70" s="213">
        <f>SUM(B53:B69)</f>
        <v>0</v>
      </c>
      <c r="C70" s="213">
        <f>SUM(C53:C69)</f>
        <v>0</v>
      </c>
      <c r="D70" s="214">
        <f>SUM(D53:D69)</f>
        <v>0</v>
      </c>
      <c r="E70" s="214">
        <f>SUM(E53:E69)</f>
        <v>0</v>
      </c>
      <c r="F70" s="216"/>
      <c r="G70" s="217"/>
      <c r="H70" s="232">
        <f>SUM(H53:H69)</f>
        <v>0</v>
      </c>
      <c r="I70" s="214">
        <f>SUM(I53:I69)</f>
        <v>0</v>
      </c>
      <c r="J70" s="216"/>
      <c r="K70" s="218"/>
      <c r="L70" s="232">
        <f>SUM(L53:L69)</f>
        <v>0</v>
      </c>
      <c r="M70" s="214">
        <f>SUM(M53:M69)</f>
        <v>0</v>
      </c>
      <c r="N70" s="216"/>
      <c r="O70" s="218"/>
      <c r="P70" s="232">
        <f>SUM(P53:P69)</f>
        <v>0</v>
      </c>
      <c r="Q70" s="214">
        <f>SUM(Q53:Q69)</f>
        <v>0</v>
      </c>
      <c r="R70" s="216"/>
      <c r="S70" s="218"/>
      <c r="T70" s="232">
        <f>SUM(T53:T69)</f>
        <v>0</v>
      </c>
      <c r="U70" s="214">
        <f>SUM(U53:U69)</f>
        <v>0</v>
      </c>
      <c r="V70" s="216"/>
      <c r="W70" s="218"/>
      <c r="X70" s="232">
        <f>SUM(X53:X69)</f>
        <v>0</v>
      </c>
      <c r="Y70" s="214">
        <f>SUM(Y53:Y69)</f>
        <v>0</v>
      </c>
      <c r="Z70" s="216"/>
      <c r="AA70" s="218"/>
      <c r="AB70" s="232">
        <f>SUM(AB53:AB69)</f>
        <v>0</v>
      </c>
      <c r="AC70" s="214">
        <f>SUM(AC53:AC69)</f>
        <v>0</v>
      </c>
      <c r="AD70" s="216"/>
      <c r="AE70" s="218"/>
      <c r="AF70" s="232">
        <f>SUM(AF53:AF69)</f>
        <v>0</v>
      </c>
      <c r="AG70" s="214">
        <f>SUM(AG53:AG69)</f>
        <v>0</v>
      </c>
      <c r="AH70" s="216"/>
      <c r="AI70" s="218"/>
      <c r="AJ70" s="232">
        <f>SUM(AJ53:AJ69)</f>
        <v>0</v>
      </c>
      <c r="AK70" s="214">
        <f>SUM(AK53:AK69)</f>
        <v>0</v>
      </c>
      <c r="AL70" s="216"/>
      <c r="AM70" s="218"/>
      <c r="AN70" s="232">
        <f>SUM(AN53:AN69)</f>
        <v>0</v>
      </c>
      <c r="AO70" s="214">
        <f>SUM(AO53:AO69)</f>
        <v>0</v>
      </c>
      <c r="AP70" s="216"/>
      <c r="AQ70" s="218"/>
      <c r="AR70" s="232">
        <f>SUM(AR53:AR69)</f>
        <v>0</v>
      </c>
      <c r="AS70" s="214">
        <f>SUM(AS53:AS69)</f>
        <v>0</v>
      </c>
      <c r="AT70" s="216"/>
      <c r="AU70" s="218"/>
      <c r="AV70" s="232">
        <f>SUM(AV53:AV69)</f>
        <v>0</v>
      </c>
      <c r="AW70" s="214">
        <f>SUM(AW53:AW69)</f>
        <v>0</v>
      </c>
      <c r="AX70" s="216"/>
      <c r="AY70" s="218"/>
      <c r="AZ70" s="139">
        <f>SUM(AZ53:AZ69)</f>
        <v>0</v>
      </c>
      <c r="BA70" s="138">
        <f>SUM(BA53:BA69)</f>
        <v>0</v>
      </c>
      <c r="BB70" s="144">
        <f t="shared" si="15"/>
        <v>0</v>
      </c>
      <c r="BC70" s="145">
        <f>SUM(BC53:BC69)</f>
        <v>0</v>
      </c>
      <c r="BD70" s="219"/>
    </row>
    <row r="71" spans="1:57" s="220" customFormat="1" ht="15.75" thickBot="1" x14ac:dyDescent="0.3">
      <c r="A71" s="233" t="s">
        <v>129</v>
      </c>
      <c r="B71" s="222"/>
      <c r="C71" s="222"/>
      <c r="D71" s="234">
        <f>D70-E70</f>
        <v>0</v>
      </c>
      <c r="E71" s="235" t="e">
        <f>D71/D70</f>
        <v>#DIV/0!</v>
      </c>
      <c r="F71" s="236"/>
      <c r="G71" s="237"/>
      <c r="H71" s="238">
        <f>H70-I70</f>
        <v>0</v>
      </c>
      <c r="I71" s="235" t="e">
        <f>H71/H70</f>
        <v>#DIV/0!</v>
      </c>
      <c r="J71" s="236"/>
      <c r="K71" s="239"/>
      <c r="L71" s="238">
        <f>L70-M70</f>
        <v>0</v>
      </c>
      <c r="M71" s="235" t="e">
        <f>L71/L70</f>
        <v>#DIV/0!</v>
      </c>
      <c r="N71" s="236"/>
      <c r="O71" s="239"/>
      <c r="P71" s="238">
        <f>P70-Q70</f>
        <v>0</v>
      </c>
      <c r="Q71" s="235" t="e">
        <f>P71/P70</f>
        <v>#DIV/0!</v>
      </c>
      <c r="R71" s="236"/>
      <c r="S71" s="239"/>
      <c r="T71" s="238">
        <f>T70-U70</f>
        <v>0</v>
      </c>
      <c r="U71" s="235" t="e">
        <f>T71/T70</f>
        <v>#DIV/0!</v>
      </c>
      <c r="V71" s="236"/>
      <c r="W71" s="239"/>
      <c r="X71" s="238">
        <f>X70-Y70</f>
        <v>0</v>
      </c>
      <c r="Y71" s="235" t="e">
        <f>X71/X70</f>
        <v>#DIV/0!</v>
      </c>
      <c r="Z71" s="236"/>
      <c r="AA71" s="239"/>
      <c r="AB71" s="238">
        <f>AB70-AC70</f>
        <v>0</v>
      </c>
      <c r="AC71" s="235" t="e">
        <f>AB71/AB70</f>
        <v>#DIV/0!</v>
      </c>
      <c r="AD71" s="236"/>
      <c r="AE71" s="239"/>
      <c r="AF71" s="238">
        <f>AF70-AG70</f>
        <v>0</v>
      </c>
      <c r="AG71" s="235" t="e">
        <f>AF71/AF70</f>
        <v>#DIV/0!</v>
      </c>
      <c r="AH71" s="236"/>
      <c r="AI71" s="239"/>
      <c r="AJ71" s="238">
        <f>AJ70-AK70</f>
        <v>0</v>
      </c>
      <c r="AK71" s="235" t="e">
        <f>AJ71/AJ70</f>
        <v>#DIV/0!</v>
      </c>
      <c r="AL71" s="236"/>
      <c r="AM71" s="239"/>
      <c r="AN71" s="238">
        <f>AN70-AO70</f>
        <v>0</v>
      </c>
      <c r="AO71" s="235" t="e">
        <f>AN71/AN70</f>
        <v>#DIV/0!</v>
      </c>
      <c r="AP71" s="236"/>
      <c r="AQ71" s="239"/>
      <c r="AR71" s="240">
        <f>AR70-AS70</f>
        <v>0</v>
      </c>
      <c r="AS71" s="235" t="e">
        <f>AR71/AR70</f>
        <v>#DIV/0!</v>
      </c>
      <c r="AT71" s="236"/>
      <c r="AU71" s="239"/>
      <c r="AV71" s="238">
        <f>AV70-AW70</f>
        <v>0</v>
      </c>
      <c r="AW71" s="235" t="e">
        <f>AV71/AV70</f>
        <v>#DIV/0!</v>
      </c>
      <c r="AX71" s="236"/>
      <c r="AY71" s="239"/>
      <c r="AZ71" s="183"/>
      <c r="BA71" s="184"/>
      <c r="BB71" s="184"/>
      <c r="BC71" s="146"/>
      <c r="BD71" s="241"/>
    </row>
    <row r="72" spans="1:57" s="105" customFormat="1" ht="15.75" x14ac:dyDescent="0.25">
      <c r="A72" s="99" t="s">
        <v>136</v>
      </c>
      <c r="B72" s="175">
        <f>SUM(B16,B38,B50,B70)</f>
        <v>0</v>
      </c>
      <c r="C72" s="175">
        <f>SUM(C16,C38,C50,C70)</f>
        <v>0</v>
      </c>
      <c r="D72" s="100">
        <f>SUM(D16,D38,D50,D70)</f>
        <v>0</v>
      </c>
      <c r="E72" s="101">
        <f>E16+E38+E50+E70</f>
        <v>0</v>
      </c>
      <c r="F72" s="102"/>
      <c r="G72" s="103"/>
      <c r="H72" s="100">
        <f>SUM(H16,H38,H50,H70)</f>
        <v>0</v>
      </c>
      <c r="I72" s="101">
        <f>I16+I38+I50+I70</f>
        <v>0</v>
      </c>
      <c r="J72" s="102"/>
      <c r="K72" s="103"/>
      <c r="L72" s="100">
        <f>SUM(L16,L38,L50,L70)</f>
        <v>0</v>
      </c>
      <c r="M72" s="101">
        <f>M16+M38+M50+M70</f>
        <v>0</v>
      </c>
      <c r="N72" s="102"/>
      <c r="O72" s="103"/>
      <c r="P72" s="100">
        <f>SUM(P16,P38,P50,P70)</f>
        <v>0</v>
      </c>
      <c r="Q72" s="101">
        <f>Q16+Q38+Q50+Q70</f>
        <v>0</v>
      </c>
      <c r="R72" s="102"/>
      <c r="S72" s="103"/>
      <c r="T72" s="100">
        <f>SUM(T16,T38,T50,T70)</f>
        <v>0</v>
      </c>
      <c r="U72" s="101">
        <f>U16+U38+U50+U70</f>
        <v>0</v>
      </c>
      <c r="V72" s="102"/>
      <c r="W72" s="103"/>
      <c r="X72" s="100">
        <f>SUM(X16,X38,X50,X70)</f>
        <v>0</v>
      </c>
      <c r="Y72" s="101">
        <f>Y16+Y38+Y50+Y70</f>
        <v>0</v>
      </c>
      <c r="Z72" s="102"/>
      <c r="AA72" s="103"/>
      <c r="AB72" s="100">
        <f>SUM(AB16,AB38,AB50,AB70)</f>
        <v>0</v>
      </c>
      <c r="AC72" s="101">
        <f>AC16+AC38+AC50+AC70</f>
        <v>0</v>
      </c>
      <c r="AD72" s="102"/>
      <c r="AE72" s="103"/>
      <c r="AF72" s="100">
        <f>SUM(AF16,AF38,AF50,AF70)</f>
        <v>0</v>
      </c>
      <c r="AG72" s="101">
        <f>AG16+AG38+AG50+AG70</f>
        <v>0</v>
      </c>
      <c r="AH72" s="102"/>
      <c r="AI72" s="103"/>
      <c r="AJ72" s="100">
        <f>SUM(AJ16,AJ38,AJ50,AJ70)</f>
        <v>0</v>
      </c>
      <c r="AK72" s="101">
        <f>AK16+AK38+AK50+AK70</f>
        <v>0</v>
      </c>
      <c r="AL72" s="102"/>
      <c r="AM72" s="103"/>
      <c r="AN72" s="100">
        <f>SUM(AN16,AN38,AN50,AN70)</f>
        <v>0</v>
      </c>
      <c r="AO72" s="101">
        <f>AO16+AO38+AO50+AO70</f>
        <v>0</v>
      </c>
      <c r="AP72" s="102"/>
      <c r="AQ72" s="103"/>
      <c r="AR72" s="100">
        <f>SUM(AR16,AR38,AR50,AR70)</f>
        <v>0</v>
      </c>
      <c r="AS72" s="101">
        <f>AS16+AS38+AS50+AS70</f>
        <v>0</v>
      </c>
      <c r="AT72" s="102"/>
      <c r="AU72" s="103"/>
      <c r="AV72" s="100">
        <f>SUM(AV16,AV38,AV50,AV70)</f>
        <v>0</v>
      </c>
      <c r="AW72" s="101">
        <f>AW16+AW38+AW50+AW70</f>
        <v>0</v>
      </c>
      <c r="AX72" s="102"/>
      <c r="AY72" s="103"/>
      <c r="AZ72" s="181">
        <f>AZ70+AZ50+AZ38+AZ16</f>
        <v>0</v>
      </c>
      <c r="BA72" s="182">
        <f>BA70+BA50+BA38+BA16</f>
        <v>0</v>
      </c>
      <c r="BB72" s="182">
        <f>BB70+BB50+BB38+BB16</f>
        <v>0</v>
      </c>
      <c r="BC72" s="180">
        <f>BC70+BC50+BC38+BC16</f>
        <v>0</v>
      </c>
      <c r="BD72" s="104"/>
    </row>
    <row r="73" spans="1:57" s="105" customFormat="1" ht="3" customHeight="1" x14ac:dyDescent="0.25">
      <c r="A73" s="106"/>
      <c r="B73" s="178"/>
      <c r="C73" s="177"/>
      <c r="D73" s="107"/>
      <c r="E73" s="108"/>
      <c r="F73" s="109"/>
      <c r="G73" s="110"/>
      <c r="H73" s="111"/>
      <c r="I73" s="108"/>
      <c r="J73" s="109"/>
      <c r="K73" s="110"/>
      <c r="L73" s="111"/>
      <c r="M73" s="108"/>
      <c r="N73" s="109"/>
      <c r="O73" s="110"/>
      <c r="P73" s="111"/>
      <c r="Q73" s="108"/>
      <c r="R73" s="109"/>
      <c r="S73" s="110"/>
      <c r="T73" s="111"/>
      <c r="U73" s="108"/>
      <c r="V73" s="109"/>
      <c r="W73" s="110"/>
      <c r="X73" s="111"/>
      <c r="Y73" s="108"/>
      <c r="Z73" s="109"/>
      <c r="AA73" s="110"/>
      <c r="AB73" s="111"/>
      <c r="AC73" s="108"/>
      <c r="AD73" s="109"/>
      <c r="AE73" s="110"/>
      <c r="AF73" s="111"/>
      <c r="AG73" s="108"/>
      <c r="AH73" s="109"/>
      <c r="AI73" s="110"/>
      <c r="AJ73" s="111"/>
      <c r="AK73" s="108"/>
      <c r="AL73" s="109"/>
      <c r="AM73" s="110"/>
      <c r="AN73" s="111"/>
      <c r="AO73" s="108"/>
      <c r="AP73" s="109"/>
      <c r="AQ73" s="110"/>
      <c r="AR73" s="111"/>
      <c r="AS73" s="108"/>
      <c r="AT73" s="109"/>
      <c r="AU73" s="110"/>
      <c r="AV73" s="111"/>
      <c r="AW73" s="108"/>
      <c r="AX73" s="109"/>
      <c r="AY73" s="110"/>
      <c r="AZ73" s="1096"/>
      <c r="BA73" s="1096"/>
      <c r="BB73" s="1096"/>
      <c r="BC73" s="1096"/>
      <c r="BD73" s="112"/>
    </row>
    <row r="74" spans="1:57" ht="17.25" x14ac:dyDescent="0.25">
      <c r="A74" s="113" t="s">
        <v>137</v>
      </c>
      <c r="B74" s="114"/>
      <c r="C74" s="114"/>
      <c r="D74" s="114"/>
      <c r="E74" s="115"/>
      <c r="F74" s="116"/>
      <c r="G74" s="117"/>
      <c r="H74" s="118"/>
      <c r="I74" s="115"/>
      <c r="J74" s="116"/>
      <c r="K74" s="117"/>
      <c r="L74" s="118"/>
      <c r="M74" s="115"/>
      <c r="N74" s="116"/>
      <c r="O74" s="117"/>
      <c r="P74" s="118"/>
      <c r="Q74" s="115"/>
      <c r="R74" s="116"/>
      <c r="S74" s="117"/>
      <c r="T74" s="118"/>
      <c r="U74" s="115"/>
      <c r="V74" s="116"/>
      <c r="W74" s="117"/>
      <c r="X74" s="118"/>
      <c r="Y74" s="115"/>
      <c r="Z74" s="116"/>
      <c r="AA74" s="117"/>
      <c r="AB74" s="118"/>
      <c r="AC74" s="115"/>
      <c r="AD74" s="116"/>
      <c r="AE74" s="117"/>
      <c r="AF74" s="118"/>
      <c r="AG74" s="115"/>
      <c r="AH74" s="116"/>
      <c r="AI74" s="117"/>
      <c r="AJ74" s="118"/>
      <c r="AK74" s="115"/>
      <c r="AL74" s="116"/>
      <c r="AM74" s="117"/>
      <c r="AN74" s="118"/>
      <c r="AO74" s="115"/>
      <c r="AP74" s="116"/>
      <c r="AQ74" s="117"/>
      <c r="AR74" s="118"/>
      <c r="AS74" s="115"/>
      <c r="AT74" s="116"/>
      <c r="AU74" s="117"/>
      <c r="AV74" s="118"/>
      <c r="AW74" s="115"/>
      <c r="AX74" s="116"/>
      <c r="AY74" s="117"/>
      <c r="AZ74" s="1097"/>
      <c r="BA74" s="1097"/>
      <c r="BB74" s="1098"/>
      <c r="BC74" s="1097"/>
      <c r="BD74" s="119"/>
    </row>
    <row r="75" spans="1:57" x14ac:dyDescent="0.25">
      <c r="A75" s="120"/>
      <c r="B75" s="242">
        <f>A75*B72</f>
        <v>0</v>
      </c>
      <c r="C75" s="242"/>
      <c r="D75" s="243">
        <f>$A$75*D72</f>
        <v>0</v>
      </c>
      <c r="E75" s="243">
        <f>$A$75*E72</f>
        <v>0</v>
      </c>
      <c r="F75" s="244"/>
      <c r="G75" s="245"/>
      <c r="H75" s="246">
        <f>$A$75*H72</f>
        <v>0</v>
      </c>
      <c r="I75" s="243">
        <f>$A$75*I72</f>
        <v>0</v>
      </c>
      <c r="J75" s="244"/>
      <c r="K75" s="245"/>
      <c r="L75" s="246">
        <f>$A$75*L72</f>
        <v>0</v>
      </c>
      <c r="M75" s="243">
        <f>$A$75*M72</f>
        <v>0</v>
      </c>
      <c r="N75" s="244"/>
      <c r="O75" s="245"/>
      <c r="P75" s="246">
        <f>$A$75*P72</f>
        <v>0</v>
      </c>
      <c r="Q75" s="243">
        <f>$A$75*Q72</f>
        <v>0</v>
      </c>
      <c r="R75" s="244"/>
      <c r="S75" s="245"/>
      <c r="T75" s="246">
        <f>$A$75*T72</f>
        <v>0</v>
      </c>
      <c r="U75" s="243">
        <f>$A$75*U72</f>
        <v>0</v>
      </c>
      <c r="V75" s="244"/>
      <c r="W75" s="245"/>
      <c r="X75" s="246">
        <f>$A$75*X72</f>
        <v>0</v>
      </c>
      <c r="Y75" s="243">
        <f>$A$75*Y72</f>
        <v>0</v>
      </c>
      <c r="Z75" s="244"/>
      <c r="AA75" s="245"/>
      <c r="AB75" s="246">
        <f>$A$75*AB72</f>
        <v>0</v>
      </c>
      <c r="AC75" s="243">
        <f>$A$75*AC72</f>
        <v>0</v>
      </c>
      <c r="AD75" s="247"/>
      <c r="AE75" s="245"/>
      <c r="AF75" s="246">
        <f>$A$75*AF72</f>
        <v>0</v>
      </c>
      <c r="AG75" s="243">
        <f>$A$75*AG72</f>
        <v>0</v>
      </c>
      <c r="AH75" s="244"/>
      <c r="AI75" s="248"/>
      <c r="AJ75" s="246">
        <f>$A$75*AJ72</f>
        <v>0</v>
      </c>
      <c r="AK75" s="243">
        <f>$A$75*AK72</f>
        <v>0</v>
      </c>
      <c r="AL75" s="244"/>
      <c r="AM75" s="245"/>
      <c r="AN75" s="246">
        <f>$A$75*AN72</f>
        <v>0</v>
      </c>
      <c r="AO75" s="243">
        <f>$A$75*AO72</f>
        <v>0</v>
      </c>
      <c r="AP75" s="244"/>
      <c r="AQ75" s="245"/>
      <c r="AR75" s="246">
        <f>$A$75*AR72</f>
        <v>0</v>
      </c>
      <c r="AS75" s="243">
        <f>$A$75*AS72</f>
        <v>0</v>
      </c>
      <c r="AT75" s="244"/>
      <c r="AU75" s="245"/>
      <c r="AV75" s="246">
        <f>$A$75*AV72</f>
        <v>0</v>
      </c>
      <c r="AW75" s="243">
        <f>$A$75*AW72</f>
        <v>0</v>
      </c>
      <c r="AX75" s="244"/>
      <c r="AY75" s="245"/>
      <c r="AZ75" s="135">
        <f t="shared" ref="AZ75" si="16">SUM(E75,I75,M75,Q75,U75,Y75,AC75,AG75,AK75,AO75,AS75,AW75)</f>
        <v>0</v>
      </c>
      <c r="BA75" s="135">
        <f t="shared" ref="BA75:BA78" si="17">SUM(B75-D75,-H75,-L75,-P75,-T75,-X75,-AB75,-AF75,-AJ75,-AN75,-AR75,-AV75)</f>
        <v>0</v>
      </c>
      <c r="BB75" s="193">
        <f>IF($CC$10&gt;0,SUM(DD71-DD72)+IF($E$75&gt;0,SUM(D75-E75)+IF($I$75&gt;0,SUM(H75-I75)+IF($M$75&gt;0,SUM(L75-M75)+IF($Q$75&gt;0,SUM(P75-Q75)+IF($U$75&gt;0,SUM(T75-U75)+IF($Y$75&gt;0,SUM(X75-Y75)+IF($AC$75&gt;0,SUM(AB75-AC75)+IF($AG$75&gt;0,SUM(AF75-AG75)+IF($AK$75&gt;0,SUM(AJ75-AK75)+IF($AO$75&gt;0,SUM(AN75-AO75)+IF($AS$75&gt;0,SUM(AR75-AS75)+IF($AW$75&gt;0,SUM(AV75-AW75))))))))))))))</f>
        <v>0</v>
      </c>
      <c r="BC75" s="136">
        <f t="shared" ref="BC75:BC78" si="18">SUM(BA75:BB75)</f>
        <v>0</v>
      </c>
      <c r="BD75" s="97" t="s">
        <v>138</v>
      </c>
    </row>
    <row r="76" spans="1:57" x14ac:dyDescent="0.25">
      <c r="A76" s="98" t="s">
        <v>129</v>
      </c>
      <c r="B76" s="249"/>
      <c r="C76" s="249"/>
      <c r="D76" s="250">
        <f>D75-E75</f>
        <v>0</v>
      </c>
      <c r="E76" s="251" t="e">
        <f>D76/D75</f>
        <v>#DIV/0!</v>
      </c>
      <c r="F76" s="252"/>
      <c r="G76" s="253"/>
      <c r="H76" s="249">
        <f>H75-I75</f>
        <v>0</v>
      </c>
      <c r="I76" s="251" t="e">
        <f>H76/H75</f>
        <v>#DIV/0!</v>
      </c>
      <c r="J76" s="252"/>
      <c r="K76" s="253"/>
      <c r="L76" s="249">
        <f>L75-M75</f>
        <v>0</v>
      </c>
      <c r="M76" s="251" t="e">
        <f>L76/L75</f>
        <v>#DIV/0!</v>
      </c>
      <c r="N76" s="252"/>
      <c r="O76" s="253"/>
      <c r="P76" s="249">
        <f>P75-Q75</f>
        <v>0</v>
      </c>
      <c r="Q76" s="251" t="e">
        <f>P76/P75</f>
        <v>#DIV/0!</v>
      </c>
      <c r="R76" s="252"/>
      <c r="S76" s="253"/>
      <c r="T76" s="249">
        <f>T75-U75</f>
        <v>0</v>
      </c>
      <c r="U76" s="251" t="e">
        <f>T76/T75</f>
        <v>#DIV/0!</v>
      </c>
      <c r="V76" s="252"/>
      <c r="W76" s="253"/>
      <c r="X76" s="249">
        <f>X75-Y75</f>
        <v>0</v>
      </c>
      <c r="Y76" s="251" t="e">
        <f>X76/X75</f>
        <v>#DIV/0!</v>
      </c>
      <c r="Z76" s="252"/>
      <c r="AA76" s="253"/>
      <c r="AB76" s="249">
        <f>AB75-AC75</f>
        <v>0</v>
      </c>
      <c r="AC76" s="251" t="e">
        <f>AB76/AB75</f>
        <v>#DIV/0!</v>
      </c>
      <c r="AD76" s="252"/>
      <c r="AE76" s="253"/>
      <c r="AF76" s="249">
        <f>AF75-AG75</f>
        <v>0</v>
      </c>
      <c r="AG76" s="251" t="e">
        <f>AF76/AF75</f>
        <v>#DIV/0!</v>
      </c>
      <c r="AH76" s="252"/>
      <c r="AI76" s="253"/>
      <c r="AJ76" s="249">
        <f>AJ75-AK75</f>
        <v>0</v>
      </c>
      <c r="AK76" s="251" t="e">
        <f>AJ76/AJ75</f>
        <v>#DIV/0!</v>
      </c>
      <c r="AL76" s="252"/>
      <c r="AM76" s="253"/>
      <c r="AN76" s="249">
        <f>AN75-AO75</f>
        <v>0</v>
      </c>
      <c r="AO76" s="251" t="e">
        <f>AN76/AN75</f>
        <v>#DIV/0!</v>
      </c>
      <c r="AP76" s="252"/>
      <c r="AQ76" s="253"/>
      <c r="AR76" s="249">
        <f>AR75-AS75</f>
        <v>0</v>
      </c>
      <c r="AS76" s="251" t="e">
        <f>AR76/AR75</f>
        <v>#DIV/0!</v>
      </c>
      <c r="AT76" s="252"/>
      <c r="AU76" s="253"/>
      <c r="AV76" s="249">
        <f>AV75-AW75</f>
        <v>0</v>
      </c>
      <c r="AW76" s="251" t="e">
        <f>AV76/AV75</f>
        <v>#DIV/0!</v>
      </c>
      <c r="AX76" s="252"/>
      <c r="AY76" s="253"/>
      <c r="AZ76" s="194"/>
      <c r="BA76" s="194"/>
      <c r="BB76" s="195"/>
      <c r="BC76" s="194"/>
      <c r="BD76" s="97"/>
    </row>
    <row r="77" spans="1:57" ht="17.25" x14ac:dyDescent="0.25">
      <c r="A77" s="113" t="s">
        <v>139</v>
      </c>
      <c r="B77" s="114"/>
      <c r="C77" s="114"/>
      <c r="D77" s="190"/>
      <c r="E77" s="191"/>
      <c r="F77" s="192"/>
      <c r="G77" s="117"/>
      <c r="H77" s="121"/>
      <c r="I77" s="191"/>
      <c r="J77" s="192"/>
      <c r="K77" s="117"/>
      <c r="L77" s="121"/>
      <c r="M77" s="191"/>
      <c r="N77" s="192"/>
      <c r="O77" s="117"/>
      <c r="P77" s="121"/>
      <c r="Q77" s="191"/>
      <c r="R77" s="192"/>
      <c r="S77" s="117"/>
      <c r="T77" s="121"/>
      <c r="U77" s="191"/>
      <c r="V77" s="192"/>
      <c r="W77" s="117"/>
      <c r="X77" s="121"/>
      <c r="Y77" s="191"/>
      <c r="Z77" s="192"/>
      <c r="AA77" s="117"/>
      <c r="AB77" s="121"/>
      <c r="AC77" s="191"/>
      <c r="AD77" s="192"/>
      <c r="AE77" s="117"/>
      <c r="AF77" s="121"/>
      <c r="AG77" s="191"/>
      <c r="AH77" s="192"/>
      <c r="AI77" s="117"/>
      <c r="AJ77" s="121"/>
      <c r="AK77" s="191"/>
      <c r="AL77" s="192"/>
      <c r="AM77" s="117"/>
      <c r="AN77" s="121"/>
      <c r="AO77" s="191"/>
      <c r="AP77" s="192"/>
      <c r="AQ77" s="117"/>
      <c r="AR77" s="121"/>
      <c r="AS77" s="191"/>
      <c r="AT77" s="192"/>
      <c r="AU77" s="117"/>
      <c r="AV77" s="121"/>
      <c r="AW77" s="191"/>
      <c r="AX77" s="192"/>
      <c r="AY77" s="117"/>
      <c r="AZ77" s="1097"/>
      <c r="BA77" s="1099"/>
      <c r="BB77" s="1100"/>
      <c r="BC77" s="1099"/>
      <c r="BD77" s="122"/>
    </row>
    <row r="78" spans="1:57" x14ac:dyDescent="0.25">
      <c r="A78" s="123"/>
      <c r="B78" s="176"/>
      <c r="C78" s="179"/>
      <c r="D78" s="124"/>
      <c r="E78" s="73"/>
      <c r="F78" s="50"/>
      <c r="G78" s="72"/>
      <c r="H78" s="44"/>
      <c r="I78" s="73"/>
      <c r="J78" s="50"/>
      <c r="K78" s="72"/>
      <c r="L78" s="44"/>
      <c r="M78" s="73"/>
      <c r="N78" s="50"/>
      <c r="O78" s="72"/>
      <c r="P78" s="44"/>
      <c r="Q78" s="73"/>
      <c r="R78" s="50"/>
      <c r="S78" s="72"/>
      <c r="T78" s="44"/>
      <c r="U78" s="73"/>
      <c r="V78" s="50"/>
      <c r="W78" s="72"/>
      <c r="X78" s="44"/>
      <c r="Y78" s="73"/>
      <c r="Z78" s="50"/>
      <c r="AA78" s="72"/>
      <c r="AB78" s="44"/>
      <c r="AC78" s="73"/>
      <c r="AD78" s="50"/>
      <c r="AE78" s="72"/>
      <c r="AF78" s="44"/>
      <c r="AG78" s="73"/>
      <c r="AH78" s="50"/>
      <c r="AI78" s="72"/>
      <c r="AJ78" s="44"/>
      <c r="AK78" s="73"/>
      <c r="AL78" s="50"/>
      <c r="AM78" s="72"/>
      <c r="AN78" s="44"/>
      <c r="AO78" s="73"/>
      <c r="AP78" s="50"/>
      <c r="AQ78" s="72"/>
      <c r="AR78" s="44"/>
      <c r="AS78" s="73"/>
      <c r="AT78" s="50"/>
      <c r="AU78" s="72"/>
      <c r="AV78" s="44"/>
      <c r="AW78" s="73"/>
      <c r="AX78" s="50"/>
      <c r="AY78" s="72"/>
      <c r="AZ78" s="135">
        <f>SUM(B78-E78,-I78,-M78,-Q78,-U78,-Y78,-AC78,-AG78,-AK78,-AO78,-AS78,-AW78)</f>
        <v>0</v>
      </c>
      <c r="BA78" s="135">
        <f t="shared" si="17"/>
        <v>0</v>
      </c>
      <c r="BB78" s="1090">
        <f>IF($CC$10&gt;0,SUM(DD71-DD72)+IF($E$72&gt;0,SUM(D78-E78)+IF($I$72&gt;0,SUM(H78-I78)+IF($M$72&gt;0,SUM(L78-M78)+IF($Q$72&gt;0,SUM(P78-Q78)+IF($U$72&gt;0,SUM(T78-U78)+IF($Y$72&gt;0,SUM(X78-Y78)+IF($AC$72&gt;0,SUM(AB78-AC78)+IF($AG$72&gt;0,SUM(AF78-AG78)+IF($AK$72&gt;0,SUM(AJ78-AK78)+IF($AO$72&gt;0,SUM(AN78-AO78)+IF($AS$72&gt;0,SUM(AN78-AO78)+IF($AW$72&gt;0,SUM(AV78-AW78))))))))))))))</f>
        <v>0</v>
      </c>
      <c r="BC78" s="136">
        <f t="shared" si="18"/>
        <v>0</v>
      </c>
      <c r="BD78" s="125"/>
    </row>
    <row r="79" spans="1:57" x14ac:dyDescent="0.25">
      <c r="A79" s="98" t="s">
        <v>129</v>
      </c>
      <c r="B79" s="254"/>
      <c r="C79" s="255"/>
      <c r="D79" s="262">
        <f>D78-E78</f>
        <v>0</v>
      </c>
      <c r="E79" s="251" t="e">
        <f>D79/D78</f>
        <v>#DIV/0!</v>
      </c>
      <c r="F79" s="263"/>
      <c r="G79" s="264"/>
      <c r="H79" s="265">
        <f>H78-I78</f>
        <v>0</v>
      </c>
      <c r="I79" s="251" t="e">
        <f>H79/H78</f>
        <v>#DIV/0!</v>
      </c>
      <c r="J79" s="263"/>
      <c r="K79" s="264"/>
      <c r="L79" s="265">
        <f>L78-M78</f>
        <v>0</v>
      </c>
      <c r="M79" s="251" t="e">
        <f>L79/L78</f>
        <v>#DIV/0!</v>
      </c>
      <c r="N79" s="263"/>
      <c r="O79" s="264"/>
      <c r="P79" s="265">
        <f>P78-Q78</f>
        <v>0</v>
      </c>
      <c r="Q79" s="251" t="e">
        <f>P79/P78</f>
        <v>#DIV/0!</v>
      </c>
      <c r="R79" s="263"/>
      <c r="S79" s="264"/>
      <c r="T79" s="265">
        <f>T78-U78</f>
        <v>0</v>
      </c>
      <c r="U79" s="251" t="e">
        <f>T79/T78</f>
        <v>#DIV/0!</v>
      </c>
      <c r="V79" s="263"/>
      <c r="W79" s="264"/>
      <c r="X79" s="265">
        <f>X78-Y78</f>
        <v>0</v>
      </c>
      <c r="Y79" s="251" t="e">
        <f>X79/X78</f>
        <v>#DIV/0!</v>
      </c>
      <c r="Z79" s="263"/>
      <c r="AA79" s="264"/>
      <c r="AB79" s="265">
        <f>AB78-AC78</f>
        <v>0</v>
      </c>
      <c r="AC79" s="251" t="e">
        <f>AB79/AB78</f>
        <v>#DIV/0!</v>
      </c>
      <c r="AD79" s="263"/>
      <c r="AE79" s="264"/>
      <c r="AF79" s="265">
        <f>AF78-AG78</f>
        <v>0</v>
      </c>
      <c r="AG79" s="251" t="e">
        <f>AF79/AF78</f>
        <v>#DIV/0!</v>
      </c>
      <c r="AH79" s="263"/>
      <c r="AI79" s="264"/>
      <c r="AJ79" s="265">
        <f>AJ78-AK78</f>
        <v>0</v>
      </c>
      <c r="AK79" s="251" t="e">
        <f>AJ79/AJ78</f>
        <v>#DIV/0!</v>
      </c>
      <c r="AL79" s="263"/>
      <c r="AM79" s="264"/>
      <c r="AN79" s="265">
        <f>AN78-AO78</f>
        <v>0</v>
      </c>
      <c r="AO79" s="251" t="e">
        <f>AN79/AN78</f>
        <v>#DIV/0!</v>
      </c>
      <c r="AP79" s="263"/>
      <c r="AQ79" s="264"/>
      <c r="AR79" s="265">
        <f>AR78-AS78</f>
        <v>0</v>
      </c>
      <c r="AS79" s="251" t="e">
        <f>AR79/AR78</f>
        <v>#DIV/0!</v>
      </c>
      <c r="AT79" s="263"/>
      <c r="AU79" s="264"/>
      <c r="AV79" s="265">
        <f>AV78-AW78</f>
        <v>0</v>
      </c>
      <c r="AW79" s="251" t="e">
        <f>AV79/AV78</f>
        <v>#DIV/0!</v>
      </c>
      <c r="AX79" s="263"/>
      <c r="AY79" s="264"/>
      <c r="AZ79" s="196"/>
      <c r="BA79" s="196"/>
      <c r="BB79" s="195"/>
      <c r="BC79" s="194"/>
      <c r="BD79" s="125"/>
    </row>
    <row r="80" spans="1:57" ht="18.75" x14ac:dyDescent="0.25">
      <c r="A80" s="126" t="s">
        <v>140</v>
      </c>
      <c r="B80" s="256">
        <f>SUM(B72,B75,B78)</f>
        <v>0</v>
      </c>
      <c r="C80" s="257"/>
      <c r="D80" s="266">
        <f>SUM(D72,D75,D78)</f>
        <v>0</v>
      </c>
      <c r="E80" s="267">
        <f>SUM(E72,E75,E78)</f>
        <v>0</v>
      </c>
      <c r="F80" s="268"/>
      <c r="G80" s="269"/>
      <c r="H80" s="267">
        <f>SUM(H72,H75,H78)</f>
        <v>0</v>
      </c>
      <c r="I80" s="267">
        <f>SUM(I72,I75,I78)</f>
        <v>0</v>
      </c>
      <c r="J80" s="268"/>
      <c r="K80" s="269"/>
      <c r="L80" s="267">
        <f>SUM(L72,L75,L78)</f>
        <v>0</v>
      </c>
      <c r="M80" s="267">
        <f>SUM(M72,M75,M78)</f>
        <v>0</v>
      </c>
      <c r="N80" s="268"/>
      <c r="O80" s="269"/>
      <c r="P80" s="267">
        <f>SUM(P72,P75,P78)</f>
        <v>0</v>
      </c>
      <c r="Q80" s="267">
        <f>SUM(Q72,Q75,Q78)</f>
        <v>0</v>
      </c>
      <c r="R80" s="268"/>
      <c r="S80" s="269"/>
      <c r="T80" s="267">
        <f>SUM(T72,T75,T78)</f>
        <v>0</v>
      </c>
      <c r="U80" s="267">
        <f>SUM(U72,U75,U78)</f>
        <v>0</v>
      </c>
      <c r="V80" s="268"/>
      <c r="W80" s="269"/>
      <c r="X80" s="267">
        <f>SUM(X72,X75,X78)</f>
        <v>0</v>
      </c>
      <c r="Y80" s="267">
        <f>SUM(Y72,Y75,Y78)</f>
        <v>0</v>
      </c>
      <c r="Z80" s="268"/>
      <c r="AA80" s="269"/>
      <c r="AB80" s="267">
        <f>SUM(AB72,AB75,AB78)</f>
        <v>0</v>
      </c>
      <c r="AC80" s="267">
        <f>SUM(AC72,AC75,AC78)</f>
        <v>0</v>
      </c>
      <c r="AD80" s="268"/>
      <c r="AE80" s="269"/>
      <c r="AF80" s="267">
        <f>SUM(AF72,AF75,AF78)</f>
        <v>0</v>
      </c>
      <c r="AG80" s="267">
        <f>SUM(AG72,AG75,AG78)</f>
        <v>0</v>
      </c>
      <c r="AH80" s="268"/>
      <c r="AI80" s="269"/>
      <c r="AJ80" s="267">
        <f>SUM(AJ72,AJ75,AJ78)</f>
        <v>0</v>
      </c>
      <c r="AK80" s="267">
        <f>SUM(AK72,AK75,AK78)</f>
        <v>0</v>
      </c>
      <c r="AL80" s="268"/>
      <c r="AM80" s="269"/>
      <c r="AN80" s="267">
        <f>SUM(AN72,AN75,AN78)</f>
        <v>0</v>
      </c>
      <c r="AO80" s="267">
        <f>SUM(AO72,AO75,AO78)</f>
        <v>0</v>
      </c>
      <c r="AP80" s="268"/>
      <c r="AQ80" s="269"/>
      <c r="AR80" s="267">
        <f>SUM(AR72,AR75,AR78)</f>
        <v>0</v>
      </c>
      <c r="AS80" s="267">
        <f>SUM(AS72,AS75,AS78)</f>
        <v>0</v>
      </c>
      <c r="AT80" s="268"/>
      <c r="AU80" s="269"/>
      <c r="AV80" s="267">
        <f>SUM(AV72,AV75,AV78)</f>
        <v>0</v>
      </c>
      <c r="AW80" s="267">
        <f>SUM(AW72,AW75,AW78)</f>
        <v>0</v>
      </c>
      <c r="AX80" s="268"/>
      <c r="AY80" s="269"/>
      <c r="AZ80" s="147">
        <f>AZ72+AZ75+AZ78</f>
        <v>0</v>
      </c>
      <c r="BA80" s="147">
        <f>BA72+BA75+BA78</f>
        <v>0</v>
      </c>
      <c r="BB80" s="148">
        <f>IF($CC$10&gt;0,SUM(DD71-DD72)+IF($E$72&gt;0,SUM(D80-E80)+IF($I$72&gt;0,SUM(H80-I80)+IF($M$72&gt;0,SUM(L80-M80)+IF($Q$72&gt;0,SUM(P80-Q80)+IF($U$72&gt;0,SUM(T80-U80)+IF($Y$72&gt;0,SUM(X80-Y80)+IF($AC$72&gt;0,SUM(AB80-AC80)+IF($AG$72&gt;0,SUM(AF80-AG80)+IF($AK$72&gt;0,SUM(AJ80-AK80)+IF($AO$72&gt;0,SUM(AN80-AO80)+IF($AS$72&gt;0,SUM(AN80-AO80)+IF($AW$72&gt;0,SUM(AV80-AW80))))))))))))))</f>
        <v>0</v>
      </c>
      <c r="BC80" s="149">
        <f>SUM(BC72,BC75,BC78)</f>
        <v>0</v>
      </c>
      <c r="BD80" s="64"/>
      <c r="BE80" s="127"/>
    </row>
    <row r="81" spans="1:56" ht="15.75" thickBot="1" x14ac:dyDescent="0.3">
      <c r="A81" s="167" t="s">
        <v>129</v>
      </c>
      <c r="B81" s="258"/>
      <c r="C81" s="259"/>
      <c r="D81" s="270">
        <f>D80-E80</f>
        <v>0</v>
      </c>
      <c r="E81" s="271" t="e">
        <f>D81/D80</f>
        <v>#DIV/0!</v>
      </c>
      <c r="F81" s="272"/>
      <c r="G81" s="273"/>
      <c r="H81" s="270">
        <f>H80-I80</f>
        <v>0</v>
      </c>
      <c r="I81" s="274" t="e">
        <f>H81/H80</f>
        <v>#DIV/0!</v>
      </c>
      <c r="J81" s="275"/>
      <c r="K81" s="276"/>
      <c r="L81" s="270">
        <f>L80-M80</f>
        <v>0</v>
      </c>
      <c r="M81" s="271" t="e">
        <f>L81/L80</f>
        <v>#DIV/0!</v>
      </c>
      <c r="N81" s="277"/>
      <c r="O81" s="278"/>
      <c r="P81" s="270">
        <f>P80-Q80</f>
        <v>0</v>
      </c>
      <c r="Q81" s="271" t="e">
        <f>P81/P80</f>
        <v>#DIV/0!</v>
      </c>
      <c r="R81" s="277"/>
      <c r="S81" s="278"/>
      <c r="T81" s="270">
        <f>T80-U80</f>
        <v>0</v>
      </c>
      <c r="U81" s="271" t="e">
        <f>T81/T80</f>
        <v>#DIV/0!</v>
      </c>
      <c r="V81" s="277"/>
      <c r="W81" s="278"/>
      <c r="X81" s="270">
        <f>X80-Y80</f>
        <v>0</v>
      </c>
      <c r="Y81" s="271" t="e">
        <f>X81/X80</f>
        <v>#DIV/0!</v>
      </c>
      <c r="Z81" s="277"/>
      <c r="AA81" s="278"/>
      <c r="AB81" s="270">
        <f>AB80-AC80</f>
        <v>0</v>
      </c>
      <c r="AC81" s="271" t="e">
        <f>AB81/AB80</f>
        <v>#DIV/0!</v>
      </c>
      <c r="AD81" s="277"/>
      <c r="AE81" s="278"/>
      <c r="AF81" s="270">
        <f>AF80-AG80</f>
        <v>0</v>
      </c>
      <c r="AG81" s="271" t="e">
        <f>AF81/AF80</f>
        <v>#DIV/0!</v>
      </c>
      <c r="AH81" s="277"/>
      <c r="AI81" s="278"/>
      <c r="AJ81" s="270">
        <f>AJ80-AK80</f>
        <v>0</v>
      </c>
      <c r="AK81" s="271" t="e">
        <f>AJ81/AJ80</f>
        <v>#DIV/0!</v>
      </c>
      <c r="AL81" s="277"/>
      <c r="AM81" s="278"/>
      <c r="AN81" s="270">
        <f>AN80-AO80</f>
        <v>0</v>
      </c>
      <c r="AO81" s="271" t="e">
        <f>AN81/AN80</f>
        <v>#DIV/0!</v>
      </c>
      <c r="AP81" s="277"/>
      <c r="AQ81" s="278"/>
      <c r="AR81" s="270">
        <f>AR80-AS80</f>
        <v>0</v>
      </c>
      <c r="AS81" s="271" t="e">
        <f>AR81/AR80</f>
        <v>#DIV/0!</v>
      </c>
      <c r="AT81" s="277"/>
      <c r="AU81" s="278"/>
      <c r="AV81" s="270">
        <f>AV80-AW80</f>
        <v>0</v>
      </c>
      <c r="AW81" s="271" t="e">
        <f>AV81/AV80</f>
        <v>#DIV/0!</v>
      </c>
      <c r="AX81" s="277"/>
      <c r="AY81" s="278"/>
      <c r="AZ81" s="150"/>
      <c r="BA81" s="1101"/>
      <c r="BB81" s="1102"/>
      <c r="BC81" s="1103"/>
      <c r="BD81" s="128"/>
    </row>
    <row r="82" spans="1:56" x14ac:dyDescent="0.25">
      <c r="A82" s="197" t="s">
        <v>141</v>
      </c>
      <c r="B82" s="260">
        <f>B80*0.1</f>
        <v>0</v>
      </c>
      <c r="C82" s="261"/>
    </row>
    <row r="83" spans="1:56" x14ac:dyDescent="0.25">
      <c r="F83" s="131"/>
      <c r="G83" s="132"/>
      <c r="H83" s="127"/>
      <c r="AG83" s="127"/>
      <c r="AI83" s="132"/>
    </row>
    <row r="90" spans="1:56" x14ac:dyDescent="0.25">
      <c r="A90" s="133"/>
      <c r="B90" s="133"/>
      <c r="C90" s="133"/>
      <c r="D90" s="133"/>
    </row>
    <row r="91" spans="1:56" ht="15.75" x14ac:dyDescent="0.25">
      <c r="A91" s="134"/>
      <c r="B91" s="134"/>
      <c r="C91" s="134"/>
      <c r="D91" s="134"/>
    </row>
  </sheetData>
  <sheetProtection algorithmName="SHA-512" hashValue="c+w5o01Mhw8HGYgmfPRRHopzBoElnPBM/S8lzH13c1ZXg0TepN3SNxpq/kh245JBhpwthhCBh8Gfuej/S+1B5w==" saltValue="vuIoi8taJrlbs05v8smXWQ==" spinCount="100000" sheet="1" objects="1" scenarios="1" insertRows="0" deleteRows="0"/>
  <mergeCells count="9">
    <mergeCell ref="D1:G1"/>
    <mergeCell ref="BA2:BA3"/>
    <mergeCell ref="BD2:BD3"/>
    <mergeCell ref="BB2:BB3"/>
    <mergeCell ref="C2:C3"/>
    <mergeCell ref="BC2:BC3"/>
    <mergeCell ref="AZ2:AZ3"/>
    <mergeCell ref="AV2:AY2"/>
    <mergeCell ref="AF2:AI2"/>
  </mergeCells>
  <conditionalFormatting sqref="D17:E17 K17:M17 O17:Q17 S17:U17 W17:Y17 AA17:AC17 AE17:AG17 AI17:AK17 AM17:AO17 AQ17:AS17 AU17:AW17 O39:Q39 S39:U39 W39:Y39 AA39:AC39 AE39:AG39 AI39:AK39 AM39:AO39 AQ39:AS39 AU39:AW39 O51:Q51 S51:U51 W51:Y51 AA51:AC51 AE51:AG51 AI51:AK51 AM51:AO51 AQ51:AS51 AU51:AW51 O71:Q71 S71:U71 W71:Y71 AA71:AC71 AE71:AG71 AI71:AK71 AM71:AO71 AQ71:AS71 AU71:AW71 O81:Q81 S81:U81 W81:Y81 AA81:AC81 AE81:AG81 AI81:AK81 AM81:AO81 AQ81:AS81 AU81:AW81 AY81:AZ81">
    <cfRule type="cellIs" dxfId="51" priority="42" operator="lessThan">
      <formula>0</formula>
    </cfRule>
  </conditionalFormatting>
  <conditionalFormatting sqref="D39:E39">
    <cfRule type="cellIs" dxfId="50" priority="6" operator="lessThan">
      <formula>0</formula>
    </cfRule>
  </conditionalFormatting>
  <conditionalFormatting sqref="D51:E51">
    <cfRule type="cellIs" dxfId="49" priority="5" operator="lessThan">
      <formula>0</formula>
    </cfRule>
  </conditionalFormatting>
  <conditionalFormatting sqref="D71:E71">
    <cfRule type="cellIs" dxfId="48" priority="4" operator="lessThan">
      <formula>0</formula>
    </cfRule>
  </conditionalFormatting>
  <conditionalFormatting sqref="D81:E81 H81:M81">
    <cfRule type="cellIs" dxfId="47" priority="35" operator="lessThan">
      <formula>0</formula>
    </cfRule>
  </conditionalFormatting>
  <conditionalFormatting sqref="H17:I17">
    <cfRule type="cellIs" dxfId="46" priority="12" operator="lessThan">
      <formula>0</formula>
    </cfRule>
  </conditionalFormatting>
  <conditionalFormatting sqref="H39:M39">
    <cfRule type="cellIs" dxfId="45" priority="3" operator="lessThan">
      <formula>0</formula>
    </cfRule>
  </conditionalFormatting>
  <conditionalFormatting sqref="H51:M51">
    <cfRule type="cellIs" dxfId="44" priority="2" operator="lessThan">
      <formula>0</formula>
    </cfRule>
  </conditionalFormatting>
  <conditionalFormatting sqref="H71:M71">
    <cfRule type="cellIs" dxfId="43" priority="1" operator="lessThan">
      <formula>0</formula>
    </cfRule>
  </conditionalFormatting>
  <conditionalFormatting sqref="AY17:AZ17">
    <cfRule type="cellIs" dxfId="42" priority="11" operator="lessThan">
      <formula>0</formula>
    </cfRule>
  </conditionalFormatting>
  <conditionalFormatting sqref="AY39:AZ39">
    <cfRule type="cellIs" dxfId="41" priority="9" operator="lessThan">
      <formula>0</formula>
    </cfRule>
  </conditionalFormatting>
  <conditionalFormatting sqref="AY51:AZ51">
    <cfRule type="cellIs" dxfId="40" priority="8" operator="lessThan">
      <formula>0</formula>
    </cfRule>
  </conditionalFormatting>
  <conditionalFormatting sqref="AY71:AZ71">
    <cfRule type="cellIs" dxfId="39" priority="7" operator="lessThan">
      <formula>0</formula>
    </cfRule>
  </conditionalFormatting>
  <pageMargins left="0.70866141732283472" right="0.70866141732283472" top="0.74803149606299213" bottom="0.74803149606299213" header="0.31496062992125984" footer="0.31496062992125984"/>
  <pageSetup orientation="landscape" horizontalDpi="4294967293"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17918-3A92-4CA9-AA06-C75A33A963B0}">
  <dimension ref="A1:CC562"/>
  <sheetViews>
    <sheetView zoomScaleNormal="100" workbookViewId="0">
      <pane xSplit="2" ySplit="3" topLeftCell="AJ50" activePane="bottomRight" state="frozen"/>
      <selection pane="topRight" activeCell="C1" sqref="C1"/>
      <selection pane="bottomLeft" activeCell="A4" sqref="A4"/>
      <selection pane="bottomRight" activeCell="AW72" sqref="AW72"/>
    </sheetView>
  </sheetViews>
  <sheetFormatPr defaultColWidth="8.7109375" defaultRowHeight="15" customHeight="1" x14ac:dyDescent="0.25"/>
  <cols>
    <col min="1" max="1" width="46.28515625" style="20" bestFit="1" customWidth="1"/>
    <col min="2" max="2" width="17.7109375" style="20" bestFit="1" customWidth="1"/>
    <col min="3" max="3" width="17.7109375" style="165" customWidth="1"/>
    <col min="4" max="6" width="12.7109375" style="20" customWidth="1"/>
    <col min="7" max="7" width="11.140625" style="129" bestFit="1" customWidth="1"/>
    <col min="8" max="8" width="11.85546875" style="130" customWidth="1"/>
    <col min="9" max="11" width="12.7109375" style="20" customWidth="1"/>
    <col min="12" max="12" width="11.5703125" style="129" bestFit="1" customWidth="1"/>
    <col min="13" max="13" width="10.140625" style="130" customWidth="1"/>
    <col min="14" max="16" width="12.7109375" style="20" customWidth="1"/>
    <col min="17" max="17" width="11.140625" style="129" bestFit="1" customWidth="1"/>
    <col min="18" max="18" width="11.85546875" style="130" customWidth="1"/>
    <col min="19" max="21" width="12.7109375" style="20" customWidth="1"/>
    <col min="22" max="22" width="11.140625" style="129" bestFit="1" customWidth="1"/>
    <col min="23" max="23" width="5.140625" style="130" bestFit="1" customWidth="1"/>
    <col min="24" max="26" width="12.7109375" style="20" customWidth="1"/>
    <col min="27" max="27" width="11.140625" style="129" bestFit="1" customWidth="1"/>
    <col min="28" max="28" width="12" style="130" customWidth="1"/>
    <col min="29" max="31" width="12.7109375" style="20" customWidth="1"/>
    <col min="32" max="32" width="11.140625" style="129" bestFit="1" customWidth="1"/>
    <col min="33" max="33" width="11.85546875" style="130" customWidth="1"/>
    <col min="34" max="36" width="12.7109375" style="20" customWidth="1"/>
    <col min="37" max="37" width="11.140625" style="129" bestFit="1" customWidth="1"/>
    <col min="38" max="38" width="11.85546875" style="130" customWidth="1"/>
    <col min="39" max="41" width="12.7109375" style="20" customWidth="1"/>
    <col min="42" max="42" width="11.140625" style="129" bestFit="1" customWidth="1"/>
    <col min="43" max="43" width="5.140625" style="130" bestFit="1" customWidth="1"/>
    <col min="44" max="46" width="12.7109375" style="20" customWidth="1"/>
    <col min="47" max="47" width="11.140625" style="129" bestFit="1" customWidth="1"/>
    <col min="48" max="48" width="11.140625" style="130" customWidth="1"/>
    <col min="49" max="51" width="12.7109375" style="20" customWidth="1"/>
    <col min="52" max="52" width="11.140625" style="129" bestFit="1" customWidth="1"/>
    <col min="53" max="53" width="13.140625" style="130" customWidth="1"/>
    <col min="54" max="54" width="15" style="20" hidden="1" customWidth="1"/>
    <col min="55" max="55" width="14" style="20" hidden="1" customWidth="1"/>
    <col min="56" max="56" width="26" style="20" customWidth="1"/>
    <col min="57" max="57" width="11.140625" style="129" bestFit="1" customWidth="1"/>
    <col min="58" max="58" width="5.140625" style="130" bestFit="1" customWidth="1"/>
    <col min="59" max="61" width="12.7109375" style="20" customWidth="1"/>
    <col min="62" max="62" width="11.140625" style="129" bestFit="1" customWidth="1"/>
    <col min="63" max="63" width="5.140625" style="130" bestFit="1" customWidth="1"/>
    <col min="64" max="65" width="12.7109375" style="20" customWidth="1"/>
    <col min="66" max="67" width="14.5703125" style="20" customWidth="1"/>
    <col min="68" max="68" width="34" style="20" customWidth="1"/>
    <col min="69" max="16384" width="8.7109375" style="20"/>
  </cols>
  <sheetData>
    <row r="1" spans="1:81" ht="15.6" customHeight="1" x14ac:dyDescent="0.25">
      <c r="A1" s="187" t="s">
        <v>97</v>
      </c>
      <c r="B1" s="188" t="s">
        <v>98</v>
      </c>
      <c r="C1" s="189" t="s">
        <v>99</v>
      </c>
      <c r="D1" s="1061" t="s">
        <v>100</v>
      </c>
      <c r="E1" s="1061"/>
      <c r="F1" s="1061"/>
      <c r="G1" s="1062"/>
      <c r="H1" s="16"/>
      <c r="I1" s="16"/>
      <c r="J1" s="17"/>
      <c r="K1" s="18"/>
      <c r="L1" s="16"/>
      <c r="M1" s="16"/>
      <c r="N1" s="17"/>
      <c r="O1" s="18"/>
      <c r="P1" s="16"/>
      <c r="Q1" s="16"/>
      <c r="R1" s="17"/>
      <c r="S1" s="18"/>
      <c r="T1" s="16"/>
      <c r="U1" s="16"/>
      <c r="V1" s="17"/>
      <c r="W1" s="18"/>
      <c r="X1" s="16"/>
      <c r="Y1" s="16"/>
      <c r="Z1" s="17"/>
      <c r="AA1" s="18"/>
      <c r="AB1" s="16"/>
      <c r="AC1" s="16"/>
      <c r="AD1" s="17"/>
      <c r="AE1" s="18"/>
      <c r="AF1" s="16"/>
      <c r="AG1" s="16"/>
      <c r="AH1" s="17"/>
      <c r="AI1" s="18"/>
      <c r="AJ1" s="16"/>
      <c r="AK1" s="16"/>
      <c r="AL1" s="17"/>
      <c r="AM1" s="18"/>
      <c r="AN1" s="16"/>
      <c r="AO1" s="16"/>
      <c r="AP1" s="17"/>
      <c r="AQ1" s="18"/>
      <c r="AR1" s="16"/>
      <c r="AS1" s="16"/>
      <c r="AT1" s="17"/>
      <c r="AU1" s="18"/>
      <c r="AV1" s="16"/>
      <c r="AW1" s="16"/>
      <c r="AX1" s="17"/>
      <c r="AY1" s="18"/>
      <c r="AZ1" s="18"/>
      <c r="BA1" s="16"/>
      <c r="BB1" s="16"/>
      <c r="BC1" s="16"/>
      <c r="BD1" s="19"/>
      <c r="BE1" s="20"/>
      <c r="BF1" s="20"/>
      <c r="BJ1" s="20"/>
      <c r="BK1" s="20"/>
    </row>
    <row r="2" spans="1:81" ht="18.600000000000001" customHeight="1" x14ac:dyDescent="0.25">
      <c r="A2" s="21" t="s">
        <v>101</v>
      </c>
      <c r="B2" s="169" t="s">
        <v>102</v>
      </c>
      <c r="C2" s="1067" t="s">
        <v>103</v>
      </c>
      <c r="D2" s="22" t="s">
        <v>104</v>
      </c>
      <c r="E2" s="23"/>
      <c r="F2" s="24"/>
      <c r="G2" s="25"/>
      <c r="H2" s="22" t="s">
        <v>105</v>
      </c>
      <c r="I2" s="23"/>
      <c r="J2" s="24"/>
      <c r="K2" s="25"/>
      <c r="L2" s="22" t="s">
        <v>106</v>
      </c>
      <c r="M2" s="23"/>
      <c r="N2" s="24"/>
      <c r="O2" s="25"/>
      <c r="P2" s="22" t="s">
        <v>107</v>
      </c>
      <c r="Q2" s="23"/>
      <c r="R2" s="24"/>
      <c r="S2" s="25"/>
      <c r="T2" s="22" t="s">
        <v>108</v>
      </c>
      <c r="U2" s="23"/>
      <c r="V2" s="24"/>
      <c r="W2" s="25"/>
      <c r="X2" s="22" t="s">
        <v>109</v>
      </c>
      <c r="Y2" s="23"/>
      <c r="Z2" s="24"/>
      <c r="AA2" s="25"/>
      <c r="AB2" s="22" t="s">
        <v>110</v>
      </c>
      <c r="AC2" s="23"/>
      <c r="AD2" s="24"/>
      <c r="AE2" s="25"/>
      <c r="AF2" s="1073" t="s">
        <v>111</v>
      </c>
      <c r="AG2" s="1074"/>
      <c r="AH2" s="1074"/>
      <c r="AI2" s="1075"/>
      <c r="AJ2" s="22" t="s">
        <v>112</v>
      </c>
      <c r="AK2" s="23"/>
      <c r="AL2" s="24"/>
      <c r="AM2" s="25"/>
      <c r="AN2" s="22" t="s">
        <v>113</v>
      </c>
      <c r="AO2" s="23"/>
      <c r="AP2" s="24"/>
      <c r="AQ2" s="25"/>
      <c r="AR2" s="22" t="s">
        <v>114</v>
      </c>
      <c r="AS2" s="23"/>
      <c r="AT2" s="24"/>
      <c r="AU2" s="25"/>
      <c r="AV2" s="1073" t="s">
        <v>115</v>
      </c>
      <c r="AW2" s="1074"/>
      <c r="AX2" s="1074"/>
      <c r="AY2" s="1075"/>
      <c r="AZ2" s="1071" t="s">
        <v>116</v>
      </c>
      <c r="BA2" s="1063" t="s">
        <v>117</v>
      </c>
      <c r="BB2" s="1063" t="s">
        <v>118</v>
      </c>
      <c r="BC2" s="1069" t="s">
        <v>119</v>
      </c>
      <c r="BD2" s="1065" t="s">
        <v>120</v>
      </c>
      <c r="BE2" s="20"/>
      <c r="BF2" s="20"/>
      <c r="BJ2" s="20"/>
      <c r="BK2" s="20"/>
    </row>
    <row r="3" spans="1:81" ht="29.25" customHeight="1" x14ac:dyDescent="0.25">
      <c r="A3" s="26" t="s">
        <v>121</v>
      </c>
      <c r="B3" s="170" t="s">
        <v>122</v>
      </c>
      <c r="C3" s="1068"/>
      <c r="D3" s="27" t="s">
        <v>123</v>
      </c>
      <c r="E3" s="28" t="s">
        <v>124</v>
      </c>
      <c r="F3" s="29" t="s">
        <v>125</v>
      </c>
      <c r="G3" s="30" t="s">
        <v>126</v>
      </c>
      <c r="H3" s="31" t="s">
        <v>123</v>
      </c>
      <c r="I3" s="28" t="s">
        <v>124</v>
      </c>
      <c r="J3" s="29" t="s">
        <v>125</v>
      </c>
      <c r="K3" s="30" t="s">
        <v>126</v>
      </c>
      <c r="L3" s="31" t="s">
        <v>123</v>
      </c>
      <c r="M3" s="28" t="s">
        <v>124</v>
      </c>
      <c r="N3" s="29" t="s">
        <v>125</v>
      </c>
      <c r="O3" s="30" t="s">
        <v>126</v>
      </c>
      <c r="P3" s="31" t="s">
        <v>123</v>
      </c>
      <c r="Q3" s="28" t="s">
        <v>124</v>
      </c>
      <c r="R3" s="32" t="s">
        <v>125</v>
      </c>
      <c r="S3" s="30" t="s">
        <v>126</v>
      </c>
      <c r="T3" s="31" t="s">
        <v>123</v>
      </c>
      <c r="U3" s="28" t="s">
        <v>124</v>
      </c>
      <c r="V3" s="32" t="s">
        <v>125</v>
      </c>
      <c r="W3" s="30" t="s">
        <v>126</v>
      </c>
      <c r="X3" s="31" t="s">
        <v>123</v>
      </c>
      <c r="Y3" s="28" t="s">
        <v>124</v>
      </c>
      <c r="Z3" s="32" t="s">
        <v>125</v>
      </c>
      <c r="AA3" s="30" t="s">
        <v>126</v>
      </c>
      <c r="AB3" s="31" t="s">
        <v>123</v>
      </c>
      <c r="AC3" s="28" t="s">
        <v>124</v>
      </c>
      <c r="AD3" s="32" t="s">
        <v>125</v>
      </c>
      <c r="AE3" s="30" t="s">
        <v>126</v>
      </c>
      <c r="AF3" s="31" t="s">
        <v>123</v>
      </c>
      <c r="AG3" s="28" t="s">
        <v>124</v>
      </c>
      <c r="AH3" s="32" t="s">
        <v>125</v>
      </c>
      <c r="AI3" s="30" t="s">
        <v>126</v>
      </c>
      <c r="AJ3" s="31" t="s">
        <v>123</v>
      </c>
      <c r="AK3" s="28" t="s">
        <v>124</v>
      </c>
      <c r="AL3" s="32" t="s">
        <v>125</v>
      </c>
      <c r="AM3" s="30" t="s">
        <v>126</v>
      </c>
      <c r="AN3" s="31" t="s">
        <v>123</v>
      </c>
      <c r="AO3" s="28" t="s">
        <v>124</v>
      </c>
      <c r="AP3" s="32" t="s">
        <v>125</v>
      </c>
      <c r="AQ3" s="30" t="s">
        <v>126</v>
      </c>
      <c r="AR3" s="31" t="s">
        <v>123</v>
      </c>
      <c r="AS3" s="28" t="s">
        <v>124</v>
      </c>
      <c r="AT3" s="32" t="s">
        <v>125</v>
      </c>
      <c r="AU3" s="30" t="s">
        <v>126</v>
      </c>
      <c r="AV3" s="31" t="s">
        <v>123</v>
      </c>
      <c r="AW3" s="28" t="s">
        <v>124</v>
      </c>
      <c r="AX3" s="32" t="s">
        <v>125</v>
      </c>
      <c r="AY3" s="30" t="s">
        <v>126</v>
      </c>
      <c r="AZ3" s="1072"/>
      <c r="BA3" s="1064"/>
      <c r="BB3" s="1064"/>
      <c r="BC3" s="1070"/>
      <c r="BD3" s="1066"/>
      <c r="BE3" s="20"/>
      <c r="BF3" s="20"/>
      <c r="BJ3" s="20"/>
      <c r="BK3" s="20"/>
    </row>
    <row r="4" spans="1:81" ht="18" customHeight="1" x14ac:dyDescent="0.25">
      <c r="A4" s="168" t="s">
        <v>127</v>
      </c>
      <c r="B4" s="33"/>
      <c r="C4" s="166"/>
      <c r="D4" s="34"/>
      <c r="E4" s="35"/>
      <c r="F4" s="36"/>
      <c r="G4" s="37"/>
      <c r="H4" s="38"/>
      <c r="I4" s="35"/>
      <c r="J4" s="39"/>
      <c r="K4" s="40"/>
      <c r="L4" s="38"/>
      <c r="M4" s="35"/>
      <c r="N4" s="39"/>
      <c r="O4" s="40"/>
      <c r="P4" s="38"/>
      <c r="Q4" s="35"/>
      <c r="R4" s="39"/>
      <c r="S4" s="40"/>
      <c r="T4" s="38"/>
      <c r="U4" s="35"/>
      <c r="V4" s="39"/>
      <c r="W4" s="40"/>
      <c r="X4" s="38"/>
      <c r="Y4" s="35"/>
      <c r="Z4" s="39"/>
      <c r="AA4" s="40"/>
      <c r="AB4" s="38"/>
      <c r="AC4" s="35"/>
      <c r="AD4" s="39"/>
      <c r="AE4" s="40"/>
      <c r="AF4" s="38"/>
      <c r="AG4" s="35"/>
      <c r="AH4" s="41"/>
      <c r="AI4" s="40"/>
      <c r="AJ4" s="38"/>
      <c r="AK4" s="35"/>
      <c r="AL4" s="39"/>
      <c r="AM4" s="40"/>
      <c r="AN4" s="38"/>
      <c r="AO4" s="35"/>
      <c r="AP4" s="39"/>
      <c r="AQ4" s="40"/>
      <c r="AR4" s="38"/>
      <c r="AS4" s="35"/>
      <c r="AT4" s="39"/>
      <c r="AU4" s="40"/>
      <c r="AV4" s="38"/>
      <c r="AW4" s="35"/>
      <c r="AX4" s="39"/>
      <c r="AY4" s="40"/>
      <c r="AZ4" s="35"/>
      <c r="BA4" s="200"/>
      <c r="BB4" s="201"/>
      <c r="BC4" s="200"/>
      <c r="BD4" s="42"/>
      <c r="BE4" s="20"/>
      <c r="BF4" s="20"/>
      <c r="BJ4" s="20"/>
      <c r="BK4" s="20"/>
    </row>
    <row r="5" spans="1:81" ht="14.45" customHeight="1" x14ac:dyDescent="0.25">
      <c r="A5" s="43"/>
      <c r="B5" s="171"/>
      <c r="C5" s="171"/>
      <c r="D5" s="44"/>
      <c r="E5" s="45"/>
      <c r="F5" s="46"/>
      <c r="G5" s="47"/>
      <c r="H5" s="44"/>
      <c r="I5" s="45"/>
      <c r="J5" s="48"/>
      <c r="K5" s="49"/>
      <c r="L5" s="44"/>
      <c r="M5" s="45"/>
      <c r="N5" s="48"/>
      <c r="O5" s="49"/>
      <c r="P5" s="44"/>
      <c r="Q5" s="45"/>
      <c r="R5" s="48"/>
      <c r="S5" s="49"/>
      <c r="T5" s="44"/>
      <c r="U5" s="45"/>
      <c r="V5" s="48"/>
      <c r="W5" s="49"/>
      <c r="X5" s="44"/>
      <c r="Y5" s="45"/>
      <c r="Z5" s="48"/>
      <c r="AA5" s="49"/>
      <c r="AB5" s="44"/>
      <c r="AC5" s="45"/>
      <c r="AD5" s="48"/>
      <c r="AE5" s="49"/>
      <c r="AF5" s="44"/>
      <c r="AG5" s="45"/>
      <c r="AH5" s="48"/>
      <c r="AI5" s="49"/>
      <c r="AJ5" s="44"/>
      <c r="AK5" s="45"/>
      <c r="AL5" s="50"/>
      <c r="AM5" s="49"/>
      <c r="AN5" s="44"/>
      <c r="AO5" s="45"/>
      <c r="AP5" s="48"/>
      <c r="AQ5" s="49"/>
      <c r="AR5" s="44"/>
      <c r="AS5" s="45"/>
      <c r="AT5" s="48"/>
      <c r="AU5" s="49"/>
      <c r="AV5" s="44"/>
      <c r="AW5" s="45"/>
      <c r="AX5" s="48"/>
      <c r="AY5" s="49"/>
      <c r="AZ5" s="202">
        <f>SUM(E5,I5,M5,Q5,U5,Y5,AC5,AG5,AK5,AO5,AS5,AW5)</f>
        <v>0</v>
      </c>
      <c r="BA5" s="203">
        <f>SUM(B5-D5,-H5,-L5,-P5,-T5,-X5,-AB5,-AF5,-AJ5,-AN5,-AR5,-AV5)</f>
        <v>0</v>
      </c>
      <c r="BB5" s="204">
        <f>IF($CC$10&gt;0,SUM(DD1-DD2)+IF($E$16&gt;0,SUM(D5-E5)+IF($I$16&gt;0,SUM(H5-I5)+IF($M$16&gt;0,SUM(L5-M5)+IF($Q$16&gt;0,SUM(P5-Q5)+IF($U$16&gt;0,SUM(T5-U5)+IF($Y$16&gt;0,SUM(X5-Y5)+IF($AC$16&gt;0,SUM(AB5-AC5)+IF($AG$16&gt;0,SUM(AF5-AG5)+IF($AK$16&gt;0,SUM(AJ5-AK5)+IF($AO$16&gt;0,SUM(AN5-AO5)+IF($AS$16&gt;0,SUM(AR5-AS5)+IF($AW$16&gt;0,SUM(AV5-AW5))))))))))))))</f>
        <v>0</v>
      </c>
      <c r="BC5" s="205">
        <f>SUM(BA5:BB5)</f>
        <v>0</v>
      </c>
      <c r="BD5" s="51"/>
      <c r="BE5" s="20"/>
      <c r="BF5" s="20"/>
      <c r="BJ5" s="20"/>
      <c r="BK5" s="20"/>
    </row>
    <row r="6" spans="1:81" ht="14.45" customHeight="1" x14ac:dyDescent="0.25">
      <c r="A6" s="43"/>
      <c r="B6" s="171"/>
      <c r="C6" s="171"/>
      <c r="D6" s="44"/>
      <c r="E6" s="45"/>
      <c r="F6" s="46"/>
      <c r="G6" s="47"/>
      <c r="H6" s="44"/>
      <c r="I6" s="45"/>
      <c r="J6" s="48"/>
      <c r="K6" s="49"/>
      <c r="L6" s="44"/>
      <c r="M6" s="45"/>
      <c r="N6" s="48"/>
      <c r="O6" s="49"/>
      <c r="P6" s="44"/>
      <c r="Q6" s="45"/>
      <c r="R6" s="48"/>
      <c r="S6" s="49"/>
      <c r="T6" s="44"/>
      <c r="U6" s="45"/>
      <c r="V6" s="48"/>
      <c r="W6" s="49"/>
      <c r="X6" s="44"/>
      <c r="Y6" s="45"/>
      <c r="Z6" s="48"/>
      <c r="AA6" s="49"/>
      <c r="AB6" s="44"/>
      <c r="AC6" s="45"/>
      <c r="AD6" s="48"/>
      <c r="AE6" s="49"/>
      <c r="AF6" s="44"/>
      <c r="AG6" s="45"/>
      <c r="AH6" s="48"/>
      <c r="AI6" s="52"/>
      <c r="AJ6" s="44"/>
      <c r="AK6" s="45"/>
      <c r="AL6" s="50"/>
      <c r="AM6" s="52"/>
      <c r="AN6" s="44"/>
      <c r="AO6" s="45"/>
      <c r="AP6" s="48"/>
      <c r="AQ6" s="49"/>
      <c r="AR6" s="44"/>
      <c r="AS6" s="45"/>
      <c r="AT6" s="48"/>
      <c r="AU6" s="49"/>
      <c r="AV6" s="44"/>
      <c r="AW6" s="45"/>
      <c r="AX6" s="48"/>
      <c r="AY6" s="49"/>
      <c r="AZ6" s="202">
        <f t="shared" ref="AZ6:AZ15" si="0">SUM(E6,I6,M6,Q6,U6,Y6,AC6,AG6,AK6,AO6,AS6,AW6)</f>
        <v>0</v>
      </c>
      <c r="BA6" s="203">
        <f t="shared" ref="BA6:BA15" si="1">SUM(B6-D6,-H6,-L6,-P6,-T6,-X6,-AB6,-AF6,-AJ6,-AN6,-AR6,-AV6)</f>
        <v>0</v>
      </c>
      <c r="BB6" s="204">
        <f t="shared" ref="BB6:BB16" si="2">IF($CC$10&gt;0,SUM(DD2-DD3)+IF($E$16&gt;0,SUM(D6-E6)+IF($I$16&gt;0,SUM(H6-I6)+IF($M$16&gt;0,SUM(L6-M6)+IF($Q$16&gt;0,SUM(P6-Q6)+IF($U$16&gt;0,SUM(T6-U6)+IF($Y$16&gt;0,SUM(X6-Y6)+IF($AC$16&gt;0,SUM(AB6-AC6)+IF($AG$16&gt;0,SUM(AF6-AG6)+IF($AK$16&gt;0,SUM(AJ6-AK6)+IF($AO$16&gt;0,SUM(AN6-AO6)+IF($AS$16&gt;0,SUM(AR6-AS6)+IF($AW$16&gt;0,SUM(AV6-AW6))))))))))))))</f>
        <v>0</v>
      </c>
      <c r="BC6" s="205">
        <f t="shared" ref="BC6:BC15" si="3">SUM(BA6:BB6)</f>
        <v>0</v>
      </c>
      <c r="BD6" s="53"/>
      <c r="BE6" s="20"/>
      <c r="BF6" s="20"/>
      <c r="BJ6" s="20"/>
      <c r="BK6" s="20"/>
    </row>
    <row r="7" spans="1:81" ht="14.45" customHeight="1" x14ac:dyDescent="0.25">
      <c r="A7" s="43"/>
      <c r="B7" s="171"/>
      <c r="C7" s="171"/>
      <c r="D7" s="44"/>
      <c r="E7" s="45"/>
      <c r="F7" s="46"/>
      <c r="G7" s="47"/>
      <c r="H7" s="44"/>
      <c r="I7" s="45"/>
      <c r="J7" s="48"/>
      <c r="K7" s="49"/>
      <c r="L7" s="44"/>
      <c r="M7" s="45"/>
      <c r="N7" s="48"/>
      <c r="O7" s="49"/>
      <c r="P7" s="44"/>
      <c r="Q7" s="45"/>
      <c r="R7" s="48"/>
      <c r="S7" s="49"/>
      <c r="T7" s="44"/>
      <c r="U7" s="45"/>
      <c r="V7" s="48"/>
      <c r="W7" s="49"/>
      <c r="X7" s="44"/>
      <c r="Y7" s="45"/>
      <c r="Z7" s="48"/>
      <c r="AA7" s="49"/>
      <c r="AB7" s="44"/>
      <c r="AC7" s="45"/>
      <c r="AD7" s="48"/>
      <c r="AE7" s="49"/>
      <c r="AF7" s="44"/>
      <c r="AG7" s="45"/>
      <c r="AH7" s="54"/>
      <c r="AI7" s="55"/>
      <c r="AJ7" s="44"/>
      <c r="AK7" s="45"/>
      <c r="AL7" s="56"/>
      <c r="AM7" s="55"/>
      <c r="AN7" s="44"/>
      <c r="AO7" s="45"/>
      <c r="AP7" s="48"/>
      <c r="AQ7" s="49"/>
      <c r="AR7" s="44"/>
      <c r="AS7" s="45"/>
      <c r="AT7" s="48"/>
      <c r="AU7" s="49"/>
      <c r="AV7" s="44"/>
      <c r="AW7" s="45"/>
      <c r="AX7" s="48"/>
      <c r="AY7" s="49"/>
      <c r="AZ7" s="202">
        <f t="shared" si="0"/>
        <v>0</v>
      </c>
      <c r="BA7" s="203">
        <f t="shared" si="1"/>
        <v>0</v>
      </c>
      <c r="BB7" s="204">
        <f t="shared" si="2"/>
        <v>0</v>
      </c>
      <c r="BC7" s="205">
        <f t="shared" si="3"/>
        <v>0</v>
      </c>
      <c r="BD7" s="53"/>
      <c r="BE7" s="20"/>
      <c r="BF7" s="20"/>
      <c r="BJ7" s="20"/>
      <c r="BK7" s="20"/>
    </row>
    <row r="8" spans="1:81" ht="14.45" customHeight="1" x14ac:dyDescent="0.25">
      <c r="A8" s="43"/>
      <c r="B8" s="171"/>
      <c r="C8" s="171"/>
      <c r="D8" s="44"/>
      <c r="E8" s="45"/>
      <c r="F8" s="46"/>
      <c r="G8" s="47"/>
      <c r="H8" s="44"/>
      <c r="I8" s="45"/>
      <c r="J8" s="48"/>
      <c r="K8" s="49"/>
      <c r="L8" s="44"/>
      <c r="M8" s="45"/>
      <c r="N8" s="48"/>
      <c r="O8" s="49"/>
      <c r="P8" s="44"/>
      <c r="Q8" s="45"/>
      <c r="R8" s="48"/>
      <c r="S8" s="49"/>
      <c r="T8" s="44"/>
      <c r="U8" s="45"/>
      <c r="V8" s="48"/>
      <c r="W8" s="49"/>
      <c r="X8" s="44"/>
      <c r="Y8" s="45"/>
      <c r="Z8" s="48"/>
      <c r="AA8" s="49"/>
      <c r="AB8" s="44"/>
      <c r="AC8" s="45"/>
      <c r="AD8" s="48"/>
      <c r="AE8" s="49"/>
      <c r="AF8" s="44"/>
      <c r="AG8" s="45"/>
      <c r="AH8" s="48"/>
      <c r="AI8" s="52"/>
      <c r="AJ8" s="44"/>
      <c r="AK8" s="45"/>
      <c r="AL8" s="50"/>
      <c r="AM8" s="52"/>
      <c r="AN8" s="44"/>
      <c r="AO8" s="45"/>
      <c r="AP8" s="48"/>
      <c r="AQ8" s="49"/>
      <c r="AR8" s="44"/>
      <c r="AS8" s="45"/>
      <c r="AT8" s="48"/>
      <c r="AU8" s="49"/>
      <c r="AV8" s="44"/>
      <c r="AW8" s="45"/>
      <c r="AX8" s="48"/>
      <c r="AY8" s="49"/>
      <c r="AZ8" s="202">
        <f t="shared" si="0"/>
        <v>0</v>
      </c>
      <c r="BA8" s="203">
        <f t="shared" si="1"/>
        <v>0</v>
      </c>
      <c r="BB8" s="204">
        <f t="shared" si="2"/>
        <v>0</v>
      </c>
      <c r="BC8" s="205">
        <f t="shared" si="3"/>
        <v>0</v>
      </c>
      <c r="BD8" s="53"/>
      <c r="BE8" s="20"/>
      <c r="BF8" s="20"/>
      <c r="BJ8" s="20"/>
      <c r="BK8" s="20"/>
    </row>
    <row r="9" spans="1:81" ht="14.45" customHeight="1" x14ac:dyDescent="0.25">
      <c r="A9" s="57"/>
      <c r="B9" s="171"/>
      <c r="C9" s="171"/>
      <c r="D9" s="44"/>
      <c r="E9" s="45"/>
      <c r="F9" s="46"/>
      <c r="G9" s="47"/>
      <c r="H9" s="44"/>
      <c r="I9" s="45"/>
      <c r="J9" s="48"/>
      <c r="K9" s="49"/>
      <c r="L9" s="44"/>
      <c r="M9" s="45"/>
      <c r="N9" s="48"/>
      <c r="O9" s="49"/>
      <c r="P9" s="44"/>
      <c r="Q9" s="45"/>
      <c r="R9" s="48"/>
      <c r="S9" s="49"/>
      <c r="T9" s="44"/>
      <c r="U9" s="45"/>
      <c r="V9" s="48"/>
      <c r="W9" s="49"/>
      <c r="X9" s="44"/>
      <c r="Y9" s="45"/>
      <c r="Z9" s="48"/>
      <c r="AA9" s="49"/>
      <c r="AB9" s="44"/>
      <c r="AC9" s="45"/>
      <c r="AD9" s="48"/>
      <c r="AE9" s="49"/>
      <c r="AF9" s="44"/>
      <c r="AG9" s="45"/>
      <c r="AH9" s="48"/>
      <c r="AI9" s="52"/>
      <c r="AJ9" s="44"/>
      <c r="AK9" s="45"/>
      <c r="AL9" s="50"/>
      <c r="AM9" s="52"/>
      <c r="AN9" s="44"/>
      <c r="AO9" s="45"/>
      <c r="AP9" s="48"/>
      <c r="AQ9" s="49"/>
      <c r="AR9" s="44"/>
      <c r="AS9" s="45"/>
      <c r="AT9" s="48"/>
      <c r="AU9" s="49"/>
      <c r="AV9" s="44"/>
      <c r="AW9" s="45"/>
      <c r="AX9" s="48"/>
      <c r="AY9" s="49"/>
      <c r="AZ9" s="202">
        <f t="shared" si="0"/>
        <v>0</v>
      </c>
      <c r="BA9" s="203">
        <f t="shared" si="1"/>
        <v>0</v>
      </c>
      <c r="BB9" s="204">
        <f t="shared" si="2"/>
        <v>0</v>
      </c>
      <c r="BC9" s="205">
        <f t="shared" si="3"/>
        <v>0</v>
      </c>
      <c r="BD9" s="53"/>
      <c r="BE9" s="20"/>
      <c r="BF9" s="20"/>
      <c r="BJ9" s="20"/>
      <c r="BK9" s="20"/>
    </row>
    <row r="10" spans="1:81" ht="14.45" customHeight="1" x14ac:dyDescent="0.25">
      <c r="A10" s="43"/>
      <c r="B10" s="171"/>
      <c r="C10" s="171"/>
      <c r="D10" s="44"/>
      <c r="E10" s="45"/>
      <c r="F10" s="46"/>
      <c r="G10" s="47"/>
      <c r="H10" s="44"/>
      <c r="I10" s="45"/>
      <c r="J10" s="48"/>
      <c r="K10" s="49"/>
      <c r="L10" s="44"/>
      <c r="M10" s="45"/>
      <c r="N10" s="48"/>
      <c r="O10" s="49"/>
      <c r="P10" s="44"/>
      <c r="Q10" s="45"/>
      <c r="R10" s="48"/>
      <c r="S10" s="49"/>
      <c r="T10" s="44"/>
      <c r="U10" s="45"/>
      <c r="V10" s="48"/>
      <c r="W10" s="49"/>
      <c r="X10" s="44"/>
      <c r="Y10" s="45"/>
      <c r="Z10" s="48"/>
      <c r="AA10" s="49"/>
      <c r="AB10" s="44"/>
      <c r="AC10" s="45"/>
      <c r="AD10" s="48"/>
      <c r="AE10" s="49"/>
      <c r="AF10" s="44"/>
      <c r="AG10" s="45"/>
      <c r="AH10" s="48"/>
      <c r="AI10" s="52"/>
      <c r="AJ10" s="44"/>
      <c r="AK10" s="45"/>
      <c r="AL10" s="50"/>
      <c r="AM10" s="52"/>
      <c r="AN10" s="44"/>
      <c r="AO10" s="45"/>
      <c r="AP10" s="48"/>
      <c r="AQ10" s="49"/>
      <c r="AR10" s="58"/>
      <c r="AS10" s="45"/>
      <c r="AT10" s="48"/>
      <c r="AU10" s="49"/>
      <c r="AV10" s="44"/>
      <c r="AW10" s="45"/>
      <c r="AX10" s="48"/>
      <c r="AY10" s="49"/>
      <c r="AZ10" s="202">
        <f t="shared" si="0"/>
        <v>0</v>
      </c>
      <c r="BA10" s="203">
        <f t="shared" si="1"/>
        <v>0</v>
      </c>
      <c r="BB10" s="204">
        <f t="shared" si="2"/>
        <v>0</v>
      </c>
      <c r="BC10" s="205">
        <f t="shared" si="3"/>
        <v>0</v>
      </c>
      <c r="BD10" s="53"/>
      <c r="BE10" s="20"/>
      <c r="BF10" s="20"/>
      <c r="BJ10" s="20"/>
      <c r="BK10" s="20"/>
      <c r="CC10" s="198">
        <v>9.9999999999999998E-13</v>
      </c>
    </row>
    <row r="11" spans="1:81" ht="14.45" customHeight="1" x14ac:dyDescent="0.25">
      <c r="A11" s="43"/>
      <c r="B11" s="171"/>
      <c r="C11" s="171"/>
      <c r="D11" s="44"/>
      <c r="E11" s="45"/>
      <c r="F11" s="46"/>
      <c r="G11" s="47"/>
      <c r="H11" s="44"/>
      <c r="I11" s="45"/>
      <c r="J11" s="48"/>
      <c r="K11" s="49"/>
      <c r="L11" s="44"/>
      <c r="M11" s="45"/>
      <c r="N11" s="48"/>
      <c r="O11" s="49"/>
      <c r="P11" s="44"/>
      <c r="Q11" s="45"/>
      <c r="R11" s="48"/>
      <c r="S11" s="49"/>
      <c r="T11" s="44"/>
      <c r="U11" s="45"/>
      <c r="V11" s="48"/>
      <c r="W11" s="49"/>
      <c r="X11" s="44"/>
      <c r="Y11" s="45"/>
      <c r="Z11" s="48"/>
      <c r="AA11" s="49"/>
      <c r="AB11" s="44"/>
      <c r="AC11" s="45"/>
      <c r="AD11" s="48"/>
      <c r="AE11" s="49"/>
      <c r="AF11" s="44"/>
      <c r="AG11" s="45"/>
      <c r="AH11" s="48"/>
      <c r="AI11" s="52"/>
      <c r="AJ11" s="44"/>
      <c r="AK11" s="45"/>
      <c r="AL11" s="50"/>
      <c r="AM11" s="52"/>
      <c r="AN11" s="44"/>
      <c r="AO11" s="45"/>
      <c r="AP11" s="48"/>
      <c r="AQ11" s="52"/>
      <c r="AR11" s="44"/>
      <c r="AS11" s="45"/>
      <c r="AT11" s="48"/>
      <c r="AU11" s="49"/>
      <c r="AV11" s="44"/>
      <c r="AW11" s="45"/>
      <c r="AX11" s="48"/>
      <c r="AY11" s="49"/>
      <c r="AZ11" s="202">
        <f t="shared" si="0"/>
        <v>0</v>
      </c>
      <c r="BA11" s="203">
        <f t="shared" si="1"/>
        <v>0</v>
      </c>
      <c r="BB11" s="204">
        <f t="shared" si="2"/>
        <v>0</v>
      </c>
      <c r="BC11" s="205">
        <f t="shared" si="3"/>
        <v>0</v>
      </c>
      <c r="BD11" s="53"/>
      <c r="BE11" s="20"/>
      <c r="BF11" s="20"/>
      <c r="BJ11" s="20"/>
      <c r="BK11" s="20"/>
    </row>
    <row r="12" spans="1:81" ht="14.45" customHeight="1" x14ac:dyDescent="0.25">
      <c r="A12" s="43"/>
      <c r="B12" s="171"/>
      <c r="C12" s="171"/>
      <c r="D12" s="44"/>
      <c r="E12" s="45"/>
      <c r="F12" s="46"/>
      <c r="G12" s="47"/>
      <c r="H12" s="44"/>
      <c r="I12" s="45"/>
      <c r="J12" s="48"/>
      <c r="K12" s="49"/>
      <c r="L12" s="44"/>
      <c r="M12" s="45"/>
      <c r="N12" s="48"/>
      <c r="O12" s="49"/>
      <c r="P12" s="44"/>
      <c r="Q12" s="45"/>
      <c r="R12" s="48"/>
      <c r="S12" s="49"/>
      <c r="T12" s="44"/>
      <c r="U12" s="45"/>
      <c r="V12" s="48"/>
      <c r="W12" s="49"/>
      <c r="X12" s="44"/>
      <c r="Y12" s="45"/>
      <c r="Z12" s="48"/>
      <c r="AA12" s="49"/>
      <c r="AB12" s="44"/>
      <c r="AC12" s="45"/>
      <c r="AD12" s="48"/>
      <c r="AE12" s="49"/>
      <c r="AF12" s="44"/>
      <c r="AG12" s="45"/>
      <c r="AH12" s="48"/>
      <c r="AI12" s="52"/>
      <c r="AJ12" s="44"/>
      <c r="AK12" s="45"/>
      <c r="AL12" s="50"/>
      <c r="AM12" s="52"/>
      <c r="AN12" s="44"/>
      <c r="AO12" s="45"/>
      <c r="AP12" s="48"/>
      <c r="AQ12" s="52"/>
      <c r="AR12" s="44"/>
      <c r="AS12" s="45"/>
      <c r="AT12" s="48"/>
      <c r="AU12" s="49"/>
      <c r="AV12" s="44"/>
      <c r="AW12" s="45"/>
      <c r="AX12" s="48"/>
      <c r="AY12" s="49"/>
      <c r="AZ12" s="202">
        <f t="shared" si="0"/>
        <v>0</v>
      </c>
      <c r="BA12" s="203">
        <f t="shared" si="1"/>
        <v>0</v>
      </c>
      <c r="BB12" s="204">
        <f t="shared" si="2"/>
        <v>0</v>
      </c>
      <c r="BC12" s="205">
        <f t="shared" si="3"/>
        <v>0</v>
      </c>
      <c r="BD12" s="53"/>
      <c r="BE12" s="20"/>
      <c r="BF12" s="20"/>
      <c r="BJ12" s="20"/>
      <c r="BK12" s="20"/>
    </row>
    <row r="13" spans="1:81" ht="14.45" customHeight="1" x14ac:dyDescent="0.25">
      <c r="A13" s="59"/>
      <c r="B13" s="172"/>
      <c r="C13" s="172"/>
      <c r="D13" s="44"/>
      <c r="E13" s="45"/>
      <c r="F13" s="46"/>
      <c r="G13" s="47"/>
      <c r="H13" s="44"/>
      <c r="I13" s="45"/>
      <c r="J13" s="48"/>
      <c r="K13" s="49"/>
      <c r="L13" s="44"/>
      <c r="M13" s="45"/>
      <c r="N13" s="48"/>
      <c r="O13" s="49"/>
      <c r="P13" s="44"/>
      <c r="Q13" s="45"/>
      <c r="R13" s="48"/>
      <c r="S13" s="49"/>
      <c r="T13" s="44"/>
      <c r="U13" s="45"/>
      <c r="V13" s="48"/>
      <c r="W13" s="49"/>
      <c r="X13" s="44"/>
      <c r="Y13" s="45"/>
      <c r="Z13" s="48"/>
      <c r="AA13" s="49"/>
      <c r="AB13" s="44"/>
      <c r="AC13" s="45"/>
      <c r="AD13" s="48"/>
      <c r="AE13" s="49"/>
      <c r="AF13" s="44"/>
      <c r="AG13" s="45"/>
      <c r="AH13" s="61"/>
      <c r="AI13" s="55"/>
      <c r="AJ13" s="44"/>
      <c r="AK13" s="45"/>
      <c r="AL13" s="56"/>
      <c r="AM13" s="55"/>
      <c r="AN13" s="44"/>
      <c r="AO13" s="45"/>
      <c r="AP13" s="54"/>
      <c r="AQ13" s="55"/>
      <c r="AR13" s="44"/>
      <c r="AS13" s="45"/>
      <c r="AT13" s="48"/>
      <c r="AU13" s="55"/>
      <c r="AV13" s="44"/>
      <c r="AW13" s="45"/>
      <c r="AX13" s="48"/>
      <c r="AY13" s="49"/>
      <c r="AZ13" s="202">
        <f t="shared" si="0"/>
        <v>0</v>
      </c>
      <c r="BA13" s="203">
        <f t="shared" si="1"/>
        <v>0</v>
      </c>
      <c r="BB13" s="204">
        <f t="shared" si="2"/>
        <v>0</v>
      </c>
      <c r="BC13" s="205">
        <f t="shared" si="3"/>
        <v>0</v>
      </c>
      <c r="BD13" s="53"/>
      <c r="BE13" s="20"/>
      <c r="BF13" s="20"/>
      <c r="BJ13" s="20"/>
      <c r="BK13" s="20"/>
    </row>
    <row r="14" spans="1:81" ht="14.45" customHeight="1" x14ac:dyDescent="0.25">
      <c r="A14" s="43"/>
      <c r="B14" s="171"/>
      <c r="C14" s="171"/>
      <c r="D14" s="44"/>
      <c r="E14" s="45"/>
      <c r="F14" s="46"/>
      <c r="G14" s="47"/>
      <c r="H14" s="44"/>
      <c r="I14" s="45"/>
      <c r="J14" s="48"/>
      <c r="K14" s="49"/>
      <c r="L14" s="44"/>
      <c r="M14" s="45"/>
      <c r="N14" s="48"/>
      <c r="O14" s="49"/>
      <c r="P14" s="44"/>
      <c r="Q14" s="45"/>
      <c r="R14" s="48"/>
      <c r="S14" s="49"/>
      <c r="T14" s="44"/>
      <c r="U14" s="45"/>
      <c r="V14" s="48"/>
      <c r="W14" s="49"/>
      <c r="X14" s="44"/>
      <c r="Y14" s="45"/>
      <c r="Z14" s="48"/>
      <c r="AA14" s="49"/>
      <c r="AB14" s="44"/>
      <c r="AC14" s="45"/>
      <c r="AD14" s="48"/>
      <c r="AE14" s="49"/>
      <c r="AF14" s="44"/>
      <c r="AG14" s="45"/>
      <c r="AH14" s="48"/>
      <c r="AI14" s="49"/>
      <c r="AJ14" s="44"/>
      <c r="AK14" s="45"/>
      <c r="AL14" s="50"/>
      <c r="AM14" s="52"/>
      <c r="AN14" s="44"/>
      <c r="AO14" s="45"/>
      <c r="AP14" s="48"/>
      <c r="AQ14" s="52"/>
      <c r="AR14" s="44"/>
      <c r="AS14" s="45"/>
      <c r="AT14" s="48"/>
      <c r="AU14" s="49"/>
      <c r="AV14" s="44"/>
      <c r="AW14" s="45"/>
      <c r="AX14" s="48"/>
      <c r="AY14" s="49"/>
      <c r="AZ14" s="202">
        <f t="shared" si="0"/>
        <v>0</v>
      </c>
      <c r="BA14" s="203">
        <f t="shared" si="1"/>
        <v>0</v>
      </c>
      <c r="BB14" s="204">
        <f t="shared" si="2"/>
        <v>0</v>
      </c>
      <c r="BC14" s="205">
        <f t="shared" si="3"/>
        <v>0</v>
      </c>
      <c r="BD14" s="51"/>
      <c r="BE14" s="20"/>
      <c r="BF14" s="20"/>
      <c r="BJ14" s="20"/>
      <c r="BK14" s="20"/>
    </row>
    <row r="15" spans="1:81" ht="14.45" customHeight="1" x14ac:dyDescent="0.25">
      <c r="A15" s="62"/>
      <c r="B15" s="171"/>
      <c r="C15" s="171"/>
      <c r="D15" s="44"/>
      <c r="E15" s="45"/>
      <c r="F15" s="46"/>
      <c r="G15" s="47"/>
      <c r="H15" s="44"/>
      <c r="I15" s="45"/>
      <c r="J15" s="48"/>
      <c r="K15" s="49"/>
      <c r="L15" s="44"/>
      <c r="M15" s="45"/>
      <c r="N15" s="48"/>
      <c r="O15" s="49"/>
      <c r="P15" s="44"/>
      <c r="Q15" s="45"/>
      <c r="R15" s="48"/>
      <c r="S15" s="49"/>
      <c r="T15" s="44"/>
      <c r="U15" s="45"/>
      <c r="V15" s="48"/>
      <c r="W15" s="49"/>
      <c r="X15" s="44"/>
      <c r="Y15" s="45"/>
      <c r="Z15" s="48"/>
      <c r="AA15" s="49"/>
      <c r="AB15" s="44"/>
      <c r="AC15" s="45"/>
      <c r="AD15" s="48"/>
      <c r="AE15" s="49"/>
      <c r="AF15" s="44"/>
      <c r="AG15" s="45"/>
      <c r="AH15" s="48"/>
      <c r="AI15" s="49"/>
      <c r="AJ15" s="44"/>
      <c r="AK15" s="45"/>
      <c r="AL15" s="63"/>
      <c r="AM15" s="55"/>
      <c r="AN15" s="44"/>
      <c r="AO15" s="45"/>
      <c r="AP15" s="48"/>
      <c r="AQ15" s="49"/>
      <c r="AR15" s="44"/>
      <c r="AS15" s="45"/>
      <c r="AT15" s="48"/>
      <c r="AU15" s="49"/>
      <c r="AV15" s="44"/>
      <c r="AW15" s="45"/>
      <c r="AX15" s="48"/>
      <c r="AY15" s="49"/>
      <c r="AZ15" s="202">
        <f t="shared" si="0"/>
        <v>0</v>
      </c>
      <c r="BA15" s="203">
        <f t="shared" si="1"/>
        <v>0</v>
      </c>
      <c r="BB15" s="204">
        <f t="shared" si="2"/>
        <v>0</v>
      </c>
      <c r="BC15" s="205">
        <f t="shared" si="3"/>
        <v>0</v>
      </c>
      <c r="BD15" s="51"/>
      <c r="BE15" s="20"/>
      <c r="BF15" s="20"/>
      <c r="BJ15" s="20"/>
      <c r="BK15" s="20"/>
    </row>
    <row r="16" spans="1:81" s="220" customFormat="1" x14ac:dyDescent="0.25">
      <c r="A16" s="212" t="s">
        <v>128</v>
      </c>
      <c r="B16" s="213">
        <f>SUM(B5:B15)</f>
        <v>0</v>
      </c>
      <c r="C16" s="213">
        <f>SUM(C5:C15)</f>
        <v>0</v>
      </c>
      <c r="D16" s="214">
        <f>SUM(D5:D15)</f>
        <v>0</v>
      </c>
      <c r="E16" s="215">
        <f>SUM(E5:E15)</f>
        <v>0</v>
      </c>
      <c r="F16" s="216"/>
      <c r="G16" s="217"/>
      <c r="H16" s="214">
        <f>SUM(H5:H15)</f>
        <v>0</v>
      </c>
      <c r="I16" s="215">
        <f>SUM(I5:I15)</f>
        <v>0</v>
      </c>
      <c r="J16" s="216"/>
      <c r="K16" s="218"/>
      <c r="L16" s="214">
        <f>SUM(L5:L15)</f>
        <v>0</v>
      </c>
      <c r="M16" s="215">
        <f>SUM(M5:M15)</f>
        <v>0</v>
      </c>
      <c r="N16" s="216"/>
      <c r="O16" s="218"/>
      <c r="P16" s="214">
        <f>SUM(P5:P15)</f>
        <v>0</v>
      </c>
      <c r="Q16" s="215">
        <f>SUM(Q5:Q15)</f>
        <v>0</v>
      </c>
      <c r="R16" s="216"/>
      <c r="S16" s="218"/>
      <c r="T16" s="214">
        <f>SUM(T5:T15)</f>
        <v>0</v>
      </c>
      <c r="U16" s="215">
        <f>SUM(U5:U15)</f>
        <v>0</v>
      </c>
      <c r="V16" s="216"/>
      <c r="W16" s="218"/>
      <c r="X16" s="214">
        <f>SUM(X5:X15)</f>
        <v>0</v>
      </c>
      <c r="Y16" s="215">
        <f>SUM(Y5:Y15)</f>
        <v>0</v>
      </c>
      <c r="Z16" s="216"/>
      <c r="AA16" s="218"/>
      <c r="AB16" s="214">
        <f>SUM(AB5:AB15)</f>
        <v>0</v>
      </c>
      <c r="AC16" s="215">
        <f>SUM(AC5:AC15)</f>
        <v>0</v>
      </c>
      <c r="AD16" s="216"/>
      <c r="AE16" s="218"/>
      <c r="AF16" s="214">
        <f>SUM(AF5:AF15)</f>
        <v>0</v>
      </c>
      <c r="AG16" s="215">
        <f>SUM(AG5:AG15)</f>
        <v>0</v>
      </c>
      <c r="AH16" s="216"/>
      <c r="AI16" s="218"/>
      <c r="AJ16" s="214">
        <f>SUM(AJ5:AJ15)</f>
        <v>0</v>
      </c>
      <c r="AK16" s="215">
        <f>SUM(AK5:AK15)</f>
        <v>0</v>
      </c>
      <c r="AL16" s="216"/>
      <c r="AM16" s="218"/>
      <c r="AN16" s="214">
        <f>SUM(AN5:AN15)</f>
        <v>0</v>
      </c>
      <c r="AO16" s="215">
        <f>SUM(AO5:AO15)</f>
        <v>0</v>
      </c>
      <c r="AP16" s="216"/>
      <c r="AQ16" s="218"/>
      <c r="AR16" s="214">
        <f>SUM(AR5:AR15)</f>
        <v>0</v>
      </c>
      <c r="AS16" s="215">
        <f>SUM(AS5:AS15)</f>
        <v>0</v>
      </c>
      <c r="AT16" s="216"/>
      <c r="AU16" s="218"/>
      <c r="AV16" s="214">
        <f>SUM(AV5:AV15)</f>
        <v>0</v>
      </c>
      <c r="AW16" s="215">
        <f>SUM(AW5:AW15)</f>
        <v>0</v>
      </c>
      <c r="AX16" s="216"/>
      <c r="AY16" s="218"/>
      <c r="AZ16" s="137">
        <f>SUM(AZ5:AZ15)</f>
        <v>0</v>
      </c>
      <c r="BA16" s="137">
        <f>SUM(BA5:BA15)</f>
        <v>0</v>
      </c>
      <c r="BB16" s="138">
        <f t="shared" si="2"/>
        <v>0</v>
      </c>
      <c r="BC16" s="139">
        <f>SUM(BC5:BC15)</f>
        <v>0</v>
      </c>
      <c r="BD16" s="219"/>
    </row>
    <row r="17" spans="1:63" s="220" customFormat="1" x14ac:dyDescent="0.25">
      <c r="A17" s="221" t="s">
        <v>129</v>
      </c>
      <c r="B17" s="222"/>
      <c r="C17" s="222"/>
      <c r="D17" s="223">
        <f>D16-E16</f>
        <v>0</v>
      </c>
      <c r="E17" s="224" t="e">
        <f>D17/D16</f>
        <v>#DIV/0!</v>
      </c>
      <c r="F17" s="225"/>
      <c r="G17" s="226"/>
      <c r="H17" s="227">
        <f>H16-I16</f>
        <v>0</v>
      </c>
      <c r="I17" s="228" t="e">
        <f>H17/H16</f>
        <v>#DIV/0!</v>
      </c>
      <c r="J17" s="229"/>
      <c r="K17" s="226"/>
      <c r="L17" s="223">
        <f>L16-M16</f>
        <v>0</v>
      </c>
      <c r="M17" s="224" t="e">
        <f>L17/L16</f>
        <v>#DIV/0!</v>
      </c>
      <c r="N17" s="225"/>
      <c r="O17" s="230"/>
      <c r="P17" s="223">
        <f>P16-Q16</f>
        <v>0</v>
      </c>
      <c r="Q17" s="224" t="e">
        <f>P17/P16</f>
        <v>#DIV/0!</v>
      </c>
      <c r="R17" s="225"/>
      <c r="S17" s="230"/>
      <c r="T17" s="223">
        <f>T16-U16</f>
        <v>0</v>
      </c>
      <c r="U17" s="224" t="e">
        <f>T17/T16</f>
        <v>#DIV/0!</v>
      </c>
      <c r="V17" s="225"/>
      <c r="W17" s="230"/>
      <c r="X17" s="223">
        <f>X16-Y16</f>
        <v>0</v>
      </c>
      <c r="Y17" s="224" t="e">
        <f>X17/X16</f>
        <v>#DIV/0!</v>
      </c>
      <c r="Z17" s="225"/>
      <c r="AA17" s="230"/>
      <c r="AB17" s="223">
        <f>AB16-AC16</f>
        <v>0</v>
      </c>
      <c r="AC17" s="224" t="e">
        <f>AB17/AB16</f>
        <v>#DIV/0!</v>
      </c>
      <c r="AD17" s="225"/>
      <c r="AE17" s="230"/>
      <c r="AF17" s="223">
        <f>AF16-AG16</f>
        <v>0</v>
      </c>
      <c r="AG17" s="224" t="e">
        <f>AF17/AF16</f>
        <v>#DIV/0!</v>
      </c>
      <c r="AH17" s="225"/>
      <c r="AI17" s="230"/>
      <c r="AJ17" s="223">
        <f>AJ16-AK16</f>
        <v>0</v>
      </c>
      <c r="AK17" s="224" t="e">
        <f>AJ17/AJ16</f>
        <v>#DIV/0!</v>
      </c>
      <c r="AL17" s="225"/>
      <c r="AM17" s="230"/>
      <c r="AN17" s="223">
        <f>AN16-AO16</f>
        <v>0</v>
      </c>
      <c r="AO17" s="224" t="e">
        <f>AN17/AN16</f>
        <v>#DIV/0!</v>
      </c>
      <c r="AP17" s="225"/>
      <c r="AQ17" s="230"/>
      <c r="AR17" s="223">
        <f>AR16-AS16</f>
        <v>0</v>
      </c>
      <c r="AS17" s="224" t="e">
        <f>AR17/AR16</f>
        <v>#DIV/0!</v>
      </c>
      <c r="AT17" s="225"/>
      <c r="AU17" s="230"/>
      <c r="AV17" s="223">
        <f>AV16-AW16</f>
        <v>0</v>
      </c>
      <c r="AW17" s="224" t="e">
        <f>AV17/AV16</f>
        <v>#DIV/0!</v>
      </c>
      <c r="AX17" s="225"/>
      <c r="AY17" s="230"/>
      <c r="AZ17" s="183"/>
      <c r="BA17" s="185"/>
      <c r="BB17" s="186"/>
      <c r="BC17" s="143"/>
      <c r="BD17" s="231"/>
    </row>
    <row r="18" spans="1:63" ht="17.45" customHeight="1" x14ac:dyDescent="0.25">
      <c r="A18" s="65" t="s">
        <v>130</v>
      </c>
      <c r="B18" s="66"/>
      <c r="C18" s="66"/>
      <c r="D18" s="66"/>
      <c r="E18" s="67"/>
      <c r="F18" s="68"/>
      <c r="G18" s="69"/>
      <c r="H18" s="67"/>
      <c r="I18" s="67"/>
      <c r="J18" s="68"/>
      <c r="K18" s="69"/>
      <c r="L18" s="67"/>
      <c r="M18" s="67"/>
      <c r="N18" s="68"/>
      <c r="O18" s="69"/>
      <c r="P18" s="67"/>
      <c r="Q18" s="67"/>
      <c r="R18" s="68"/>
      <c r="S18" s="69"/>
      <c r="T18" s="67"/>
      <c r="U18" s="67"/>
      <c r="V18" s="68"/>
      <c r="W18" s="69"/>
      <c r="X18" s="67"/>
      <c r="Y18" s="67"/>
      <c r="Z18" s="68"/>
      <c r="AA18" s="69"/>
      <c r="AB18" s="67"/>
      <c r="AC18" s="67"/>
      <c r="AD18" s="68"/>
      <c r="AE18" s="69"/>
      <c r="AF18" s="67"/>
      <c r="AG18" s="67"/>
      <c r="AH18" s="68"/>
      <c r="AI18" s="69"/>
      <c r="AJ18" s="67"/>
      <c r="AK18" s="67"/>
      <c r="AL18" s="68"/>
      <c r="AM18" s="69"/>
      <c r="AN18" s="67"/>
      <c r="AO18" s="67"/>
      <c r="AP18" s="68"/>
      <c r="AQ18" s="69"/>
      <c r="AR18" s="67"/>
      <c r="AS18" s="67"/>
      <c r="AT18" s="68"/>
      <c r="AU18" s="69"/>
      <c r="AV18" s="67"/>
      <c r="AW18" s="67"/>
      <c r="AX18" s="68"/>
      <c r="AY18" s="69"/>
      <c r="AZ18" s="67"/>
      <c r="BA18" s="206"/>
      <c r="BB18" s="207"/>
      <c r="BC18" s="206"/>
      <c r="BD18" s="70"/>
      <c r="BE18" s="20"/>
      <c r="BF18" s="20"/>
      <c r="BJ18" s="20"/>
      <c r="BK18" s="20"/>
    </row>
    <row r="19" spans="1:63" ht="14.45" customHeight="1" x14ac:dyDescent="0.25">
      <c r="A19" s="43"/>
      <c r="B19" s="171"/>
      <c r="C19" s="171"/>
      <c r="D19" s="71"/>
      <c r="E19" s="45"/>
      <c r="F19" s="50"/>
      <c r="G19" s="72"/>
      <c r="H19" s="44"/>
      <c r="I19" s="73"/>
      <c r="J19" s="48"/>
      <c r="K19" s="49"/>
      <c r="L19" s="44"/>
      <c r="M19" s="73"/>
      <c r="N19" s="50"/>
      <c r="O19" s="72"/>
      <c r="P19" s="44"/>
      <c r="Q19" s="73"/>
      <c r="R19" s="50"/>
      <c r="S19" s="72"/>
      <c r="T19" s="44"/>
      <c r="U19" s="73"/>
      <c r="V19" s="50"/>
      <c r="W19" s="72"/>
      <c r="X19" s="44"/>
      <c r="Y19" s="73"/>
      <c r="Z19" s="50"/>
      <c r="AA19" s="72"/>
      <c r="AB19" s="44"/>
      <c r="AC19" s="73"/>
      <c r="AD19" s="50"/>
      <c r="AE19" s="72"/>
      <c r="AF19" s="44"/>
      <c r="AG19" s="73"/>
      <c r="AH19" s="50"/>
      <c r="AI19" s="72"/>
      <c r="AJ19" s="44"/>
      <c r="AK19" s="73"/>
      <c r="AL19" s="74"/>
      <c r="AM19" s="75"/>
      <c r="AN19" s="44"/>
      <c r="AO19" s="73"/>
      <c r="AP19" s="50"/>
      <c r="AQ19" s="72"/>
      <c r="AR19" s="44"/>
      <c r="AS19" s="73"/>
      <c r="AT19" s="50"/>
      <c r="AU19" s="72"/>
      <c r="AV19" s="44"/>
      <c r="AW19" s="73"/>
      <c r="AX19" s="48"/>
      <c r="AY19" s="72"/>
      <c r="AZ19" s="202">
        <f t="shared" ref="AZ19:AZ37" si="4">SUM(E19,I19,M19,Q19,U19,Y19,AC19,AG19,AK19,AO19,AS19,AW19)</f>
        <v>0</v>
      </c>
      <c r="BA19" s="203">
        <f t="shared" ref="BA19:BA37" si="5">SUM(B19-D19,-H19,-L19,-P19,-T19,-X19,-AB19,-AF19,-AJ19,-AN19,-AR19,-AV19)</f>
        <v>0</v>
      </c>
      <c r="BB19" s="204">
        <f>IF($CC$10&gt;0,SUM(DD15-DD16)+IF($E$38&gt;0,SUM(D19-E19)+IF($I$38&gt;0,SUM(H19-I19)+IF($M$38&gt;0,SUM(L19-M19)+IF($Q$38&gt;0,SUM(P19-Q19)+IF($U$38&gt;0,SUM(T19-U19)+IF($Y$38&gt;0,SUM(X19-Y19)+IF($AC$38&gt;0,SUM(AB19-AC19)+IF($AG$38&gt;0,SUM(AF19-AG19)+IF($AK$38&gt;0,SUM(AJ19-AK19)+IF($AO$38&gt;0,SUM(AN19-AO19)+IF($AS$38&gt;0,SUM(AR19-AS19)+IF($AW$38&gt;0,SUM(AV19-AW19))))))))))))))</f>
        <v>0</v>
      </c>
      <c r="BC19" s="205">
        <f t="shared" ref="BC19:BC37" si="6">SUM(BA19:BB19)</f>
        <v>0</v>
      </c>
      <c r="BD19" s="76"/>
      <c r="BE19" s="20"/>
      <c r="BF19" s="20"/>
      <c r="BJ19" s="20"/>
      <c r="BK19" s="20"/>
    </row>
    <row r="20" spans="1:63" ht="14.45" customHeight="1" x14ac:dyDescent="0.25">
      <c r="A20" s="57"/>
      <c r="B20" s="173"/>
      <c r="C20" s="173"/>
      <c r="D20" s="78"/>
      <c r="E20" s="79"/>
      <c r="F20" s="80"/>
      <c r="G20" s="81"/>
      <c r="H20" s="78"/>
      <c r="I20" s="79"/>
      <c r="J20" s="80"/>
      <c r="K20" s="81"/>
      <c r="L20" s="78"/>
      <c r="M20" s="79"/>
      <c r="N20" s="80"/>
      <c r="O20" s="81"/>
      <c r="P20" s="78"/>
      <c r="Q20" s="79"/>
      <c r="R20" s="80"/>
      <c r="S20" s="81"/>
      <c r="T20" s="78"/>
      <c r="U20" s="79"/>
      <c r="V20" s="80"/>
      <c r="W20" s="82"/>
      <c r="X20" s="78"/>
      <c r="Y20" s="79"/>
      <c r="Z20" s="80"/>
      <c r="AA20" s="81"/>
      <c r="AB20" s="77"/>
      <c r="AC20" s="79"/>
      <c r="AD20" s="80"/>
      <c r="AE20" s="82"/>
      <c r="AF20" s="78"/>
      <c r="AG20" s="79"/>
      <c r="AH20" s="80"/>
      <c r="AI20" s="81"/>
      <c r="AJ20" s="78"/>
      <c r="AK20" s="79"/>
      <c r="AL20" s="80"/>
      <c r="AM20" s="82"/>
      <c r="AN20" s="78"/>
      <c r="AO20" s="79"/>
      <c r="AP20" s="80"/>
      <c r="AQ20" s="81"/>
      <c r="AR20" s="78"/>
      <c r="AS20" s="79"/>
      <c r="AT20" s="80"/>
      <c r="AU20" s="81"/>
      <c r="AV20" s="78"/>
      <c r="AW20" s="79"/>
      <c r="AX20" s="80"/>
      <c r="AY20" s="81"/>
      <c r="AZ20" s="202">
        <f t="shared" si="4"/>
        <v>0</v>
      </c>
      <c r="BA20" s="203">
        <f t="shared" si="5"/>
        <v>0</v>
      </c>
      <c r="BB20" s="204">
        <f t="shared" ref="BB20:BB38" si="7">IF($CC$10&gt;0,SUM(DD16-DD17)+IF($E$38&gt;0,SUM(D20-E20)+IF($I$38&gt;0,SUM(H20-I20)+IF($M$38&gt;0,SUM(L20-M20)+IF($Q$38&gt;0,SUM(P20-Q20)+IF($U$38&gt;0,SUM(T20-U20)+IF($Y$38&gt;0,SUM(X20-Y20)+IF($AC$38&gt;0,SUM(AB20-AC20)+IF($AG$38&gt;0,SUM(AF20-AG20)+IF($AK$38&gt;0,SUM(AJ20-AK20)+IF($AO$38&gt;0,SUM(AN20-AO20)+IF($AS$38&gt;0,SUM(AR20-AS20)+IF($AW$38&gt;0,SUM(AV20-AW20))))))))))))))</f>
        <v>0</v>
      </c>
      <c r="BC20" s="205">
        <f t="shared" si="6"/>
        <v>0</v>
      </c>
      <c r="BD20" s="76"/>
      <c r="BE20" s="20"/>
      <c r="BF20" s="20"/>
      <c r="BJ20" s="20"/>
      <c r="BK20" s="20"/>
    </row>
    <row r="21" spans="1:63" ht="14.45" customHeight="1" x14ac:dyDescent="0.25">
      <c r="A21" s="57"/>
      <c r="B21" s="173"/>
      <c r="C21" s="173"/>
      <c r="D21" s="78"/>
      <c r="E21" s="79"/>
      <c r="F21" s="80"/>
      <c r="G21" s="81"/>
      <c r="H21" s="78"/>
      <c r="I21" s="79"/>
      <c r="J21" s="80"/>
      <c r="K21" s="81"/>
      <c r="L21" s="78"/>
      <c r="M21" s="79"/>
      <c r="N21" s="80"/>
      <c r="O21" s="81"/>
      <c r="P21" s="78"/>
      <c r="Q21" s="79"/>
      <c r="R21" s="80"/>
      <c r="S21" s="81"/>
      <c r="T21" s="78"/>
      <c r="U21" s="79"/>
      <c r="V21" s="74"/>
      <c r="W21" s="83"/>
      <c r="X21" s="77"/>
      <c r="Y21" s="79"/>
      <c r="Z21" s="80"/>
      <c r="AA21" s="82"/>
      <c r="AB21" s="77"/>
      <c r="AC21" s="79"/>
      <c r="AD21" s="80"/>
      <c r="AE21" s="82"/>
      <c r="AF21" s="78"/>
      <c r="AG21" s="79"/>
      <c r="AH21" s="80"/>
      <c r="AI21" s="81"/>
      <c r="AJ21" s="78"/>
      <c r="AK21" s="79"/>
      <c r="AL21" s="80"/>
      <c r="AM21" s="82"/>
      <c r="AN21" s="78"/>
      <c r="AO21" s="79"/>
      <c r="AP21" s="80"/>
      <c r="AQ21" s="82"/>
      <c r="AR21" s="78"/>
      <c r="AS21" s="79"/>
      <c r="AT21" s="80"/>
      <c r="AU21" s="81"/>
      <c r="AV21" s="78"/>
      <c r="AW21" s="79"/>
      <c r="AX21" s="80"/>
      <c r="AY21" s="81"/>
      <c r="AZ21" s="202">
        <f t="shared" si="4"/>
        <v>0</v>
      </c>
      <c r="BA21" s="203">
        <f t="shared" si="5"/>
        <v>0</v>
      </c>
      <c r="BB21" s="204">
        <f t="shared" si="7"/>
        <v>0</v>
      </c>
      <c r="BC21" s="205">
        <f t="shared" si="6"/>
        <v>0</v>
      </c>
      <c r="BD21" s="76"/>
      <c r="BE21" s="20"/>
      <c r="BF21" s="20"/>
      <c r="BJ21" s="20"/>
      <c r="BK21" s="20"/>
    </row>
    <row r="22" spans="1:63" ht="14.45" customHeight="1" x14ac:dyDescent="0.25">
      <c r="A22" s="57"/>
      <c r="B22" s="173"/>
      <c r="C22" s="173"/>
      <c r="D22" s="78"/>
      <c r="E22" s="79"/>
      <c r="F22" s="80"/>
      <c r="G22" s="81"/>
      <c r="H22" s="78"/>
      <c r="I22" s="79"/>
      <c r="J22" s="80"/>
      <c r="K22" s="81"/>
      <c r="L22" s="78"/>
      <c r="M22" s="79"/>
      <c r="N22" s="80"/>
      <c r="O22" s="81"/>
      <c r="P22" s="78"/>
      <c r="Q22" s="79"/>
      <c r="R22" s="80"/>
      <c r="S22" s="81"/>
      <c r="T22" s="78"/>
      <c r="U22" s="79"/>
      <c r="V22" s="80"/>
      <c r="W22" s="82"/>
      <c r="X22" s="77"/>
      <c r="Y22" s="79"/>
      <c r="Z22" s="80"/>
      <c r="AA22" s="82"/>
      <c r="AB22" s="77"/>
      <c r="AC22" s="79"/>
      <c r="AD22" s="80"/>
      <c r="AE22" s="82"/>
      <c r="AF22" s="78"/>
      <c r="AG22" s="79"/>
      <c r="AH22" s="80"/>
      <c r="AI22" s="81"/>
      <c r="AJ22" s="78"/>
      <c r="AK22" s="79"/>
      <c r="AL22" s="80"/>
      <c r="AM22" s="81"/>
      <c r="AN22" s="78"/>
      <c r="AO22" s="79"/>
      <c r="AP22" s="80"/>
      <c r="AQ22" s="82"/>
      <c r="AR22" s="78"/>
      <c r="AS22" s="79"/>
      <c r="AT22" s="80"/>
      <c r="AU22" s="81"/>
      <c r="AV22" s="78"/>
      <c r="AW22" s="79"/>
      <c r="AX22" s="80"/>
      <c r="AY22" s="81"/>
      <c r="AZ22" s="202">
        <f t="shared" si="4"/>
        <v>0</v>
      </c>
      <c r="BA22" s="203">
        <f t="shared" si="5"/>
        <v>0</v>
      </c>
      <c r="BB22" s="204">
        <f t="shared" si="7"/>
        <v>0</v>
      </c>
      <c r="BC22" s="205">
        <f t="shared" si="6"/>
        <v>0</v>
      </c>
      <c r="BD22" s="76"/>
      <c r="BE22" s="20"/>
      <c r="BF22" s="20"/>
      <c r="BJ22" s="20"/>
      <c r="BK22" s="20"/>
    </row>
    <row r="23" spans="1:63" ht="14.45" customHeight="1" x14ac:dyDescent="0.25">
      <c r="A23" s="57"/>
      <c r="B23" s="173"/>
      <c r="C23" s="173"/>
      <c r="D23" s="78"/>
      <c r="E23" s="79"/>
      <c r="F23" s="80"/>
      <c r="G23" s="81"/>
      <c r="H23" s="78"/>
      <c r="I23" s="79"/>
      <c r="J23" s="80"/>
      <c r="K23" s="81"/>
      <c r="L23" s="78"/>
      <c r="M23" s="79"/>
      <c r="N23" s="80"/>
      <c r="O23" s="81"/>
      <c r="P23" s="78"/>
      <c r="Q23" s="79"/>
      <c r="R23" s="80"/>
      <c r="S23" s="81"/>
      <c r="T23" s="78"/>
      <c r="U23" s="79"/>
      <c r="V23" s="80"/>
      <c r="W23" s="81"/>
      <c r="X23" s="84"/>
      <c r="Y23" s="85"/>
      <c r="Z23" s="80"/>
      <c r="AA23" s="86"/>
      <c r="AB23" s="84"/>
      <c r="AC23" s="85"/>
      <c r="AD23" s="80"/>
      <c r="AE23" s="86"/>
      <c r="AF23" s="78"/>
      <c r="AG23" s="79"/>
      <c r="AH23" s="80"/>
      <c r="AI23" s="81"/>
      <c r="AJ23" s="78"/>
      <c r="AK23" s="79"/>
      <c r="AL23" s="80"/>
      <c r="AM23" s="81"/>
      <c r="AN23" s="78"/>
      <c r="AO23" s="79"/>
      <c r="AP23" s="80"/>
      <c r="AQ23" s="83"/>
      <c r="AR23" s="78"/>
      <c r="AS23" s="79"/>
      <c r="AT23" s="80"/>
      <c r="AU23" s="81"/>
      <c r="AV23" s="78"/>
      <c r="AW23" s="79"/>
      <c r="AX23" s="80"/>
      <c r="AY23" s="81"/>
      <c r="AZ23" s="202">
        <f t="shared" si="4"/>
        <v>0</v>
      </c>
      <c r="BA23" s="203">
        <f t="shared" si="5"/>
        <v>0</v>
      </c>
      <c r="BB23" s="204">
        <f t="shared" si="7"/>
        <v>0</v>
      </c>
      <c r="BC23" s="205">
        <f t="shared" si="6"/>
        <v>0</v>
      </c>
      <c r="BD23" s="76"/>
      <c r="BE23" s="20"/>
      <c r="BF23" s="20"/>
      <c r="BJ23" s="20"/>
      <c r="BK23" s="20"/>
    </row>
    <row r="24" spans="1:63" ht="14.45" customHeight="1" x14ac:dyDescent="0.25">
      <c r="A24" s="57"/>
      <c r="B24" s="173"/>
      <c r="C24" s="173"/>
      <c r="D24" s="78"/>
      <c r="E24" s="79"/>
      <c r="F24" s="80"/>
      <c r="G24" s="81"/>
      <c r="H24" s="78"/>
      <c r="I24" s="79"/>
      <c r="J24" s="80"/>
      <c r="K24" s="81"/>
      <c r="L24" s="78"/>
      <c r="M24" s="79"/>
      <c r="N24" s="80"/>
      <c r="O24" s="81"/>
      <c r="P24" s="78"/>
      <c r="Q24" s="79"/>
      <c r="R24" s="80"/>
      <c r="S24" s="81"/>
      <c r="T24" s="78"/>
      <c r="U24" s="79"/>
      <c r="V24" s="80"/>
      <c r="W24" s="81"/>
      <c r="X24" s="78"/>
      <c r="Y24" s="79"/>
      <c r="Z24" s="80"/>
      <c r="AA24" s="81"/>
      <c r="AB24" s="78"/>
      <c r="AC24" s="79"/>
      <c r="AD24" s="80"/>
      <c r="AE24" s="81"/>
      <c r="AF24" s="78"/>
      <c r="AG24" s="79"/>
      <c r="AH24" s="80"/>
      <c r="AI24" s="81"/>
      <c r="AJ24" s="78"/>
      <c r="AK24" s="79"/>
      <c r="AL24" s="80"/>
      <c r="AM24" s="81"/>
      <c r="AN24" s="78"/>
      <c r="AO24" s="79"/>
      <c r="AP24" s="80"/>
      <c r="AQ24" s="81"/>
      <c r="AR24" s="78"/>
      <c r="AS24" s="79"/>
      <c r="AT24" s="80"/>
      <c r="AU24" s="81"/>
      <c r="AV24" s="78"/>
      <c r="AW24" s="79"/>
      <c r="AX24" s="80"/>
      <c r="AY24" s="81"/>
      <c r="AZ24" s="202">
        <f t="shared" si="4"/>
        <v>0</v>
      </c>
      <c r="BA24" s="203">
        <f t="shared" si="5"/>
        <v>0</v>
      </c>
      <c r="BB24" s="204">
        <f t="shared" si="7"/>
        <v>0</v>
      </c>
      <c r="BC24" s="205">
        <f t="shared" si="6"/>
        <v>0</v>
      </c>
      <c r="BD24" s="76"/>
      <c r="BE24" s="20"/>
      <c r="BF24" s="20"/>
      <c r="BJ24" s="20"/>
      <c r="BK24" s="20"/>
    </row>
    <row r="25" spans="1:63" ht="14.45" customHeight="1" x14ac:dyDescent="0.25">
      <c r="A25" s="57"/>
      <c r="B25" s="173"/>
      <c r="C25" s="173"/>
      <c r="D25" s="78"/>
      <c r="E25" s="79"/>
      <c r="F25" s="80"/>
      <c r="G25" s="81"/>
      <c r="H25" s="78"/>
      <c r="I25" s="79"/>
      <c r="J25" s="80"/>
      <c r="K25" s="81"/>
      <c r="L25" s="78"/>
      <c r="M25" s="79"/>
      <c r="N25" s="80"/>
      <c r="O25" s="81"/>
      <c r="P25" s="78"/>
      <c r="Q25" s="79"/>
      <c r="R25" s="80"/>
      <c r="S25" s="81"/>
      <c r="T25" s="78"/>
      <c r="U25" s="79"/>
      <c r="V25" s="80"/>
      <c r="W25" s="82"/>
      <c r="X25" s="78"/>
      <c r="Y25" s="79"/>
      <c r="Z25" s="80"/>
      <c r="AA25" s="81"/>
      <c r="AB25" s="77"/>
      <c r="AC25" s="79"/>
      <c r="AD25" s="80"/>
      <c r="AE25" s="82"/>
      <c r="AF25" s="78"/>
      <c r="AG25" s="79"/>
      <c r="AH25" s="80"/>
      <c r="AI25" s="81"/>
      <c r="AJ25" s="78"/>
      <c r="AK25" s="79"/>
      <c r="AL25" s="80"/>
      <c r="AM25" s="82"/>
      <c r="AN25" s="78"/>
      <c r="AO25" s="79"/>
      <c r="AP25" s="80"/>
      <c r="AQ25" s="81"/>
      <c r="AR25" s="78"/>
      <c r="AS25" s="79"/>
      <c r="AT25" s="80"/>
      <c r="AU25" s="81"/>
      <c r="AV25" s="78"/>
      <c r="AW25" s="79"/>
      <c r="AX25" s="80"/>
      <c r="AY25" s="81"/>
      <c r="AZ25" s="202">
        <f t="shared" si="4"/>
        <v>0</v>
      </c>
      <c r="BA25" s="203">
        <f t="shared" si="5"/>
        <v>0</v>
      </c>
      <c r="BB25" s="204">
        <f t="shared" si="7"/>
        <v>0</v>
      </c>
      <c r="BC25" s="205">
        <f t="shared" si="6"/>
        <v>0</v>
      </c>
      <c r="BD25" s="76"/>
      <c r="BE25" s="20"/>
      <c r="BF25" s="20"/>
      <c r="BJ25" s="20"/>
      <c r="BK25" s="20"/>
    </row>
    <row r="26" spans="1:63" ht="14.45" customHeight="1" x14ac:dyDescent="0.25">
      <c r="A26" s="57"/>
      <c r="B26" s="173"/>
      <c r="C26" s="173"/>
      <c r="D26" s="78"/>
      <c r="E26" s="79"/>
      <c r="F26" s="80"/>
      <c r="G26" s="81"/>
      <c r="H26" s="78"/>
      <c r="I26" s="79"/>
      <c r="J26" s="80"/>
      <c r="K26" s="81"/>
      <c r="L26" s="78"/>
      <c r="M26" s="79"/>
      <c r="N26" s="80"/>
      <c r="O26" s="81"/>
      <c r="P26" s="78"/>
      <c r="Q26" s="79"/>
      <c r="R26" s="80"/>
      <c r="S26" s="81"/>
      <c r="T26" s="78"/>
      <c r="U26" s="79"/>
      <c r="V26" s="74"/>
      <c r="W26" s="83"/>
      <c r="X26" s="77"/>
      <c r="Y26" s="79"/>
      <c r="Z26" s="80"/>
      <c r="AA26" s="82"/>
      <c r="AB26" s="77"/>
      <c r="AC26" s="79"/>
      <c r="AD26" s="80"/>
      <c r="AE26" s="82"/>
      <c r="AF26" s="78"/>
      <c r="AG26" s="79"/>
      <c r="AH26" s="80"/>
      <c r="AI26" s="81"/>
      <c r="AJ26" s="78"/>
      <c r="AK26" s="79"/>
      <c r="AL26" s="80"/>
      <c r="AM26" s="82"/>
      <c r="AN26" s="78"/>
      <c r="AO26" s="79"/>
      <c r="AP26" s="80"/>
      <c r="AQ26" s="82"/>
      <c r="AR26" s="78"/>
      <c r="AS26" s="79"/>
      <c r="AT26" s="80"/>
      <c r="AU26" s="81"/>
      <c r="AV26" s="78"/>
      <c r="AW26" s="79"/>
      <c r="AX26" s="80"/>
      <c r="AY26" s="81"/>
      <c r="AZ26" s="202">
        <f t="shared" si="4"/>
        <v>0</v>
      </c>
      <c r="BA26" s="203">
        <f t="shared" si="5"/>
        <v>0</v>
      </c>
      <c r="BB26" s="204">
        <f t="shared" si="7"/>
        <v>0</v>
      </c>
      <c r="BC26" s="205">
        <f t="shared" si="6"/>
        <v>0</v>
      </c>
      <c r="BD26" s="76"/>
      <c r="BE26" s="20"/>
      <c r="BF26" s="20"/>
      <c r="BJ26" s="20"/>
      <c r="BK26" s="20"/>
    </row>
    <row r="27" spans="1:63" ht="14.45" customHeight="1" x14ac:dyDescent="0.25">
      <c r="A27" s="57"/>
      <c r="B27" s="173"/>
      <c r="C27" s="173"/>
      <c r="D27" s="78"/>
      <c r="E27" s="79"/>
      <c r="F27" s="80"/>
      <c r="G27" s="81"/>
      <c r="H27" s="78"/>
      <c r="I27" s="79"/>
      <c r="J27" s="80"/>
      <c r="K27" s="81"/>
      <c r="L27" s="78"/>
      <c r="M27" s="79"/>
      <c r="N27" s="80"/>
      <c r="O27" s="81"/>
      <c r="P27" s="78"/>
      <c r="Q27" s="79"/>
      <c r="R27" s="80"/>
      <c r="S27" s="81"/>
      <c r="T27" s="78"/>
      <c r="U27" s="79"/>
      <c r="V27" s="80"/>
      <c r="W27" s="82"/>
      <c r="X27" s="77"/>
      <c r="Y27" s="79"/>
      <c r="Z27" s="80"/>
      <c r="AA27" s="82"/>
      <c r="AB27" s="77"/>
      <c r="AC27" s="79"/>
      <c r="AD27" s="80"/>
      <c r="AE27" s="82"/>
      <c r="AF27" s="78"/>
      <c r="AG27" s="79"/>
      <c r="AH27" s="80"/>
      <c r="AI27" s="81"/>
      <c r="AJ27" s="78"/>
      <c r="AK27" s="79"/>
      <c r="AL27" s="80"/>
      <c r="AM27" s="81"/>
      <c r="AN27" s="78"/>
      <c r="AO27" s="79"/>
      <c r="AP27" s="80"/>
      <c r="AQ27" s="82"/>
      <c r="AR27" s="78"/>
      <c r="AS27" s="79"/>
      <c r="AT27" s="80"/>
      <c r="AU27" s="81"/>
      <c r="AV27" s="78"/>
      <c r="AW27" s="79"/>
      <c r="AX27" s="80"/>
      <c r="AY27" s="81"/>
      <c r="AZ27" s="202">
        <f t="shared" si="4"/>
        <v>0</v>
      </c>
      <c r="BA27" s="203">
        <f t="shared" si="5"/>
        <v>0</v>
      </c>
      <c r="BB27" s="204">
        <f t="shared" si="7"/>
        <v>0</v>
      </c>
      <c r="BC27" s="205">
        <f t="shared" si="6"/>
        <v>0</v>
      </c>
      <c r="BD27" s="76"/>
      <c r="BE27" s="20"/>
      <c r="BF27" s="20"/>
      <c r="BJ27" s="20"/>
      <c r="BK27" s="20"/>
    </row>
    <row r="28" spans="1:63" ht="14.45" customHeight="1" x14ac:dyDescent="0.25">
      <c r="A28" s="57"/>
      <c r="B28" s="173"/>
      <c r="C28" s="173"/>
      <c r="D28" s="78"/>
      <c r="E28" s="79"/>
      <c r="F28" s="80"/>
      <c r="G28" s="81"/>
      <c r="H28" s="78"/>
      <c r="I28" s="79"/>
      <c r="J28" s="80"/>
      <c r="K28" s="81"/>
      <c r="L28" s="78"/>
      <c r="M28" s="79"/>
      <c r="N28" s="80"/>
      <c r="O28" s="81"/>
      <c r="P28" s="78"/>
      <c r="Q28" s="79"/>
      <c r="R28" s="80"/>
      <c r="S28" s="81"/>
      <c r="T28" s="78"/>
      <c r="U28" s="79"/>
      <c r="V28" s="80"/>
      <c r="W28" s="81"/>
      <c r="X28" s="84"/>
      <c r="Y28" s="85"/>
      <c r="Z28" s="80"/>
      <c r="AA28" s="86"/>
      <c r="AB28" s="84"/>
      <c r="AC28" s="85"/>
      <c r="AD28" s="80"/>
      <c r="AE28" s="86"/>
      <c r="AF28" s="78"/>
      <c r="AG28" s="79"/>
      <c r="AH28" s="80"/>
      <c r="AI28" s="81"/>
      <c r="AJ28" s="78"/>
      <c r="AK28" s="79"/>
      <c r="AL28" s="80"/>
      <c r="AM28" s="81"/>
      <c r="AN28" s="78"/>
      <c r="AO28" s="79"/>
      <c r="AP28" s="80"/>
      <c r="AQ28" s="83"/>
      <c r="AR28" s="78"/>
      <c r="AS28" s="79"/>
      <c r="AT28" s="80"/>
      <c r="AU28" s="81"/>
      <c r="AV28" s="78"/>
      <c r="AW28" s="79"/>
      <c r="AX28" s="80"/>
      <c r="AY28" s="81"/>
      <c r="AZ28" s="202">
        <f t="shared" si="4"/>
        <v>0</v>
      </c>
      <c r="BA28" s="203">
        <f t="shared" si="5"/>
        <v>0</v>
      </c>
      <c r="BB28" s="204">
        <f t="shared" si="7"/>
        <v>0</v>
      </c>
      <c r="BC28" s="205">
        <f t="shared" si="6"/>
        <v>0</v>
      </c>
      <c r="BD28" s="76"/>
      <c r="BE28" s="20"/>
      <c r="BF28" s="20"/>
      <c r="BJ28" s="20"/>
      <c r="BK28" s="20"/>
    </row>
    <row r="29" spans="1:63" ht="14.45" customHeight="1" x14ac:dyDescent="0.25">
      <c r="A29" s="57"/>
      <c r="B29" s="173"/>
      <c r="C29" s="173"/>
      <c r="D29" s="78"/>
      <c r="E29" s="79"/>
      <c r="F29" s="80"/>
      <c r="G29" s="81"/>
      <c r="H29" s="78"/>
      <c r="I29" s="79"/>
      <c r="J29" s="80"/>
      <c r="K29" s="81"/>
      <c r="L29" s="78"/>
      <c r="M29" s="79"/>
      <c r="N29" s="80"/>
      <c r="O29" s="81"/>
      <c r="P29" s="78"/>
      <c r="Q29" s="79"/>
      <c r="R29" s="80"/>
      <c r="S29" s="81"/>
      <c r="T29" s="78"/>
      <c r="U29" s="79"/>
      <c r="V29" s="74"/>
      <c r="W29" s="83"/>
      <c r="X29" s="77"/>
      <c r="Y29" s="79"/>
      <c r="Z29" s="80"/>
      <c r="AA29" s="82"/>
      <c r="AB29" s="77"/>
      <c r="AC29" s="79"/>
      <c r="AD29" s="80"/>
      <c r="AE29" s="82"/>
      <c r="AF29" s="78"/>
      <c r="AG29" s="79"/>
      <c r="AH29" s="80"/>
      <c r="AI29" s="81"/>
      <c r="AJ29" s="78"/>
      <c r="AK29" s="79"/>
      <c r="AL29" s="80"/>
      <c r="AM29" s="82"/>
      <c r="AN29" s="78"/>
      <c r="AO29" s="79"/>
      <c r="AP29" s="80"/>
      <c r="AQ29" s="82"/>
      <c r="AR29" s="78"/>
      <c r="AS29" s="79"/>
      <c r="AT29" s="80"/>
      <c r="AU29" s="81"/>
      <c r="AV29" s="78"/>
      <c r="AW29" s="79"/>
      <c r="AX29" s="80"/>
      <c r="AY29" s="81"/>
      <c r="AZ29" s="202">
        <f t="shared" si="4"/>
        <v>0</v>
      </c>
      <c r="BA29" s="203">
        <f t="shared" si="5"/>
        <v>0</v>
      </c>
      <c r="BB29" s="204">
        <f t="shared" si="7"/>
        <v>0</v>
      </c>
      <c r="BC29" s="205">
        <f t="shared" si="6"/>
        <v>0</v>
      </c>
      <c r="BD29" s="76"/>
      <c r="BE29" s="20"/>
      <c r="BF29" s="20"/>
      <c r="BJ29" s="20"/>
      <c r="BK29" s="20"/>
    </row>
    <row r="30" spans="1:63" ht="14.45" customHeight="1" x14ac:dyDescent="0.25">
      <c r="A30" s="57"/>
      <c r="B30" s="173"/>
      <c r="C30" s="173"/>
      <c r="D30" s="78"/>
      <c r="E30" s="79"/>
      <c r="F30" s="80"/>
      <c r="G30" s="81"/>
      <c r="H30" s="78"/>
      <c r="I30" s="79"/>
      <c r="J30" s="80"/>
      <c r="K30" s="81"/>
      <c r="L30" s="78"/>
      <c r="M30" s="79"/>
      <c r="N30" s="80"/>
      <c r="O30" s="81"/>
      <c r="P30" s="78"/>
      <c r="Q30" s="79"/>
      <c r="R30" s="80"/>
      <c r="S30" s="81"/>
      <c r="T30" s="78"/>
      <c r="U30" s="79"/>
      <c r="V30" s="80"/>
      <c r="W30" s="82"/>
      <c r="X30" s="77"/>
      <c r="Y30" s="79"/>
      <c r="Z30" s="80"/>
      <c r="AA30" s="82"/>
      <c r="AB30" s="77"/>
      <c r="AC30" s="79"/>
      <c r="AD30" s="80"/>
      <c r="AE30" s="82"/>
      <c r="AF30" s="78"/>
      <c r="AG30" s="79"/>
      <c r="AH30" s="80"/>
      <c r="AI30" s="81"/>
      <c r="AJ30" s="78"/>
      <c r="AK30" s="79"/>
      <c r="AL30" s="80"/>
      <c r="AM30" s="81"/>
      <c r="AN30" s="78"/>
      <c r="AO30" s="79"/>
      <c r="AP30" s="80"/>
      <c r="AQ30" s="82"/>
      <c r="AR30" s="78"/>
      <c r="AS30" s="79"/>
      <c r="AT30" s="80"/>
      <c r="AU30" s="81"/>
      <c r="AV30" s="78"/>
      <c r="AW30" s="79"/>
      <c r="AX30" s="80"/>
      <c r="AY30" s="81"/>
      <c r="AZ30" s="202">
        <f t="shared" si="4"/>
        <v>0</v>
      </c>
      <c r="BA30" s="203">
        <f t="shared" si="5"/>
        <v>0</v>
      </c>
      <c r="BB30" s="204">
        <f t="shared" si="7"/>
        <v>0</v>
      </c>
      <c r="BC30" s="205">
        <f t="shared" si="6"/>
        <v>0</v>
      </c>
      <c r="BD30" s="76"/>
      <c r="BE30" s="20"/>
      <c r="BF30" s="20"/>
      <c r="BJ30" s="20"/>
      <c r="BK30" s="20"/>
    </row>
    <row r="31" spans="1:63" ht="14.45" customHeight="1" x14ac:dyDescent="0.25">
      <c r="A31" s="57"/>
      <c r="B31" s="173"/>
      <c r="C31" s="173"/>
      <c r="D31" s="78"/>
      <c r="E31" s="79"/>
      <c r="F31" s="80"/>
      <c r="G31" s="81"/>
      <c r="H31" s="78"/>
      <c r="I31" s="79"/>
      <c r="J31" s="80"/>
      <c r="K31" s="81"/>
      <c r="L31" s="78"/>
      <c r="M31" s="79"/>
      <c r="N31" s="80"/>
      <c r="O31" s="81"/>
      <c r="P31" s="78"/>
      <c r="Q31" s="79"/>
      <c r="R31" s="80"/>
      <c r="S31" s="81"/>
      <c r="T31" s="78"/>
      <c r="U31" s="79"/>
      <c r="V31" s="80"/>
      <c r="W31" s="81"/>
      <c r="X31" s="84"/>
      <c r="Y31" s="85"/>
      <c r="Z31" s="80"/>
      <c r="AA31" s="86"/>
      <c r="AB31" s="84"/>
      <c r="AC31" s="85"/>
      <c r="AD31" s="80"/>
      <c r="AE31" s="86"/>
      <c r="AF31" s="78"/>
      <c r="AG31" s="79"/>
      <c r="AH31" s="80"/>
      <c r="AI31" s="81"/>
      <c r="AJ31" s="78"/>
      <c r="AK31" s="79"/>
      <c r="AL31" s="80"/>
      <c r="AM31" s="81"/>
      <c r="AN31" s="78"/>
      <c r="AO31" s="79"/>
      <c r="AP31" s="80"/>
      <c r="AQ31" s="83"/>
      <c r="AR31" s="78"/>
      <c r="AS31" s="79"/>
      <c r="AT31" s="80"/>
      <c r="AU31" s="81"/>
      <c r="AV31" s="78"/>
      <c r="AW31" s="79"/>
      <c r="AX31" s="80"/>
      <c r="AY31" s="81"/>
      <c r="AZ31" s="202">
        <f t="shared" si="4"/>
        <v>0</v>
      </c>
      <c r="BA31" s="203">
        <f t="shared" si="5"/>
        <v>0</v>
      </c>
      <c r="BB31" s="204">
        <f t="shared" si="7"/>
        <v>0</v>
      </c>
      <c r="BC31" s="205">
        <f t="shared" si="6"/>
        <v>0</v>
      </c>
      <c r="BD31" s="76"/>
      <c r="BE31" s="20"/>
      <c r="BF31" s="20"/>
      <c r="BJ31" s="20"/>
      <c r="BK31" s="20"/>
    </row>
    <row r="32" spans="1:63" ht="14.45" customHeight="1" x14ac:dyDescent="0.25">
      <c r="A32" s="57"/>
      <c r="B32" s="173"/>
      <c r="C32" s="173"/>
      <c r="D32" s="78"/>
      <c r="E32" s="79"/>
      <c r="F32" s="80"/>
      <c r="G32" s="81"/>
      <c r="H32" s="78"/>
      <c r="I32" s="79"/>
      <c r="J32" s="80"/>
      <c r="K32" s="81"/>
      <c r="L32" s="78"/>
      <c r="M32" s="79"/>
      <c r="N32" s="80"/>
      <c r="O32" s="81"/>
      <c r="P32" s="78"/>
      <c r="Q32" s="79"/>
      <c r="R32" s="80"/>
      <c r="S32" s="81"/>
      <c r="T32" s="78"/>
      <c r="U32" s="79"/>
      <c r="V32" s="80"/>
      <c r="W32" s="81"/>
      <c r="X32" s="78"/>
      <c r="Y32" s="79"/>
      <c r="Z32" s="80"/>
      <c r="AA32" s="81"/>
      <c r="AB32" s="78"/>
      <c r="AC32" s="79"/>
      <c r="AD32" s="80"/>
      <c r="AE32" s="81"/>
      <c r="AF32" s="78"/>
      <c r="AG32" s="79"/>
      <c r="AH32" s="80"/>
      <c r="AI32" s="81"/>
      <c r="AJ32" s="78"/>
      <c r="AK32" s="79"/>
      <c r="AL32" s="80"/>
      <c r="AM32" s="81"/>
      <c r="AN32" s="78"/>
      <c r="AO32" s="79"/>
      <c r="AP32" s="80"/>
      <c r="AQ32" s="81"/>
      <c r="AR32" s="78"/>
      <c r="AS32" s="79"/>
      <c r="AT32" s="80"/>
      <c r="AU32" s="81"/>
      <c r="AV32" s="78"/>
      <c r="AW32" s="79"/>
      <c r="AX32" s="80"/>
      <c r="AY32" s="81"/>
      <c r="AZ32" s="202">
        <f t="shared" si="4"/>
        <v>0</v>
      </c>
      <c r="BA32" s="203">
        <f t="shared" si="5"/>
        <v>0</v>
      </c>
      <c r="BB32" s="204">
        <f t="shared" si="7"/>
        <v>0</v>
      </c>
      <c r="BC32" s="205">
        <f t="shared" si="6"/>
        <v>0</v>
      </c>
      <c r="BD32" s="76"/>
      <c r="BE32" s="20"/>
      <c r="BF32" s="20"/>
      <c r="BJ32" s="20"/>
      <c r="BK32" s="20"/>
    </row>
    <row r="33" spans="1:63" ht="14.45" customHeight="1" x14ac:dyDescent="0.25">
      <c r="A33" s="43"/>
      <c r="B33" s="171"/>
      <c r="C33" s="171"/>
      <c r="D33" s="71"/>
      <c r="E33" s="45"/>
      <c r="F33" s="50"/>
      <c r="G33" s="72"/>
      <c r="H33" s="44"/>
      <c r="I33" s="73"/>
      <c r="J33" s="48"/>
      <c r="K33" s="49"/>
      <c r="L33" s="44"/>
      <c r="M33" s="73"/>
      <c r="N33" s="50"/>
      <c r="O33" s="72"/>
      <c r="P33" s="44"/>
      <c r="Q33" s="73"/>
      <c r="R33" s="50"/>
      <c r="S33" s="72"/>
      <c r="T33" s="44"/>
      <c r="U33" s="73"/>
      <c r="V33" s="50"/>
      <c r="W33" s="87"/>
      <c r="X33" s="44"/>
      <c r="Y33" s="73"/>
      <c r="Z33" s="50"/>
      <c r="AA33" s="72"/>
      <c r="AB33" s="60"/>
      <c r="AC33" s="73"/>
      <c r="AD33" s="50"/>
      <c r="AE33" s="87"/>
      <c r="AF33" s="44"/>
      <c r="AG33" s="73"/>
      <c r="AH33" s="50"/>
      <c r="AI33" s="72"/>
      <c r="AJ33" s="44"/>
      <c r="AK33" s="73"/>
      <c r="AL33" s="50"/>
      <c r="AM33" s="87"/>
      <c r="AN33" s="44"/>
      <c r="AO33" s="73"/>
      <c r="AP33" s="50"/>
      <c r="AQ33" s="72"/>
      <c r="AR33" s="44"/>
      <c r="AS33" s="73"/>
      <c r="AT33" s="50"/>
      <c r="AU33" s="72"/>
      <c r="AV33" s="44"/>
      <c r="AW33" s="73"/>
      <c r="AX33" s="48"/>
      <c r="AY33" s="72"/>
      <c r="AZ33" s="202">
        <f t="shared" si="4"/>
        <v>0</v>
      </c>
      <c r="BA33" s="203">
        <f t="shared" si="5"/>
        <v>0</v>
      </c>
      <c r="BB33" s="204">
        <f t="shared" si="7"/>
        <v>0</v>
      </c>
      <c r="BC33" s="205">
        <f t="shared" si="6"/>
        <v>0</v>
      </c>
      <c r="BD33" s="76"/>
      <c r="BE33" s="20"/>
      <c r="BF33" s="20"/>
      <c r="BJ33" s="20"/>
      <c r="BK33" s="20"/>
    </row>
    <row r="34" spans="1:63" ht="14.45" customHeight="1" x14ac:dyDescent="0.25">
      <c r="A34" s="43"/>
      <c r="B34" s="171"/>
      <c r="C34" s="171"/>
      <c r="D34" s="71"/>
      <c r="E34" s="45"/>
      <c r="F34" s="50"/>
      <c r="G34" s="72"/>
      <c r="H34" s="44"/>
      <c r="I34" s="73"/>
      <c r="J34" s="48"/>
      <c r="K34" s="49"/>
      <c r="L34" s="44"/>
      <c r="M34" s="73"/>
      <c r="N34" s="50"/>
      <c r="O34" s="72"/>
      <c r="P34" s="44"/>
      <c r="Q34" s="73"/>
      <c r="R34" s="50"/>
      <c r="S34" s="72"/>
      <c r="T34" s="44"/>
      <c r="U34" s="73"/>
      <c r="V34" s="74"/>
      <c r="W34" s="75"/>
      <c r="X34" s="60"/>
      <c r="Y34" s="73"/>
      <c r="Z34" s="50"/>
      <c r="AA34" s="87"/>
      <c r="AB34" s="60"/>
      <c r="AC34" s="73"/>
      <c r="AD34" s="50"/>
      <c r="AE34" s="87"/>
      <c r="AF34" s="44"/>
      <c r="AG34" s="73"/>
      <c r="AH34" s="50"/>
      <c r="AI34" s="72"/>
      <c r="AJ34" s="44"/>
      <c r="AK34" s="73"/>
      <c r="AL34" s="50"/>
      <c r="AM34" s="87"/>
      <c r="AN34" s="44"/>
      <c r="AO34" s="73"/>
      <c r="AP34" s="50"/>
      <c r="AQ34" s="87"/>
      <c r="AR34" s="44"/>
      <c r="AS34" s="73"/>
      <c r="AT34" s="50"/>
      <c r="AU34" s="72"/>
      <c r="AV34" s="44"/>
      <c r="AW34" s="73"/>
      <c r="AX34" s="48"/>
      <c r="AY34" s="72"/>
      <c r="AZ34" s="202">
        <f t="shared" si="4"/>
        <v>0</v>
      </c>
      <c r="BA34" s="203">
        <f t="shared" si="5"/>
        <v>0</v>
      </c>
      <c r="BB34" s="204">
        <f t="shared" si="7"/>
        <v>0</v>
      </c>
      <c r="BC34" s="205">
        <f t="shared" si="6"/>
        <v>0</v>
      </c>
      <c r="BD34" s="76"/>
      <c r="BE34" s="20"/>
      <c r="BF34" s="20"/>
      <c r="BJ34" s="20"/>
      <c r="BK34" s="20"/>
    </row>
    <row r="35" spans="1:63" ht="14.45" customHeight="1" x14ac:dyDescent="0.25">
      <c r="A35" s="43"/>
      <c r="B35" s="171"/>
      <c r="C35" s="171"/>
      <c r="D35" s="71"/>
      <c r="E35" s="45"/>
      <c r="F35" s="50"/>
      <c r="G35" s="72"/>
      <c r="H35" s="44"/>
      <c r="I35" s="73"/>
      <c r="J35" s="48"/>
      <c r="K35" s="49"/>
      <c r="L35" s="44"/>
      <c r="M35" s="73"/>
      <c r="N35" s="50"/>
      <c r="O35" s="72"/>
      <c r="P35" s="44"/>
      <c r="Q35" s="73"/>
      <c r="R35" s="50"/>
      <c r="S35" s="72"/>
      <c r="T35" s="44"/>
      <c r="U35" s="73"/>
      <c r="V35" s="50"/>
      <c r="W35" s="87"/>
      <c r="X35" s="60"/>
      <c r="Y35" s="73"/>
      <c r="Z35" s="50"/>
      <c r="AA35" s="87"/>
      <c r="AB35" s="60"/>
      <c r="AC35" s="73"/>
      <c r="AD35" s="50"/>
      <c r="AE35" s="87"/>
      <c r="AF35" s="44"/>
      <c r="AG35" s="73"/>
      <c r="AH35" s="50"/>
      <c r="AI35" s="72"/>
      <c r="AJ35" s="44"/>
      <c r="AK35" s="73"/>
      <c r="AL35" s="50"/>
      <c r="AM35" s="72"/>
      <c r="AN35" s="44"/>
      <c r="AO35" s="73"/>
      <c r="AP35" s="50"/>
      <c r="AQ35" s="87"/>
      <c r="AR35" s="44"/>
      <c r="AS35" s="73"/>
      <c r="AT35" s="50"/>
      <c r="AU35" s="72"/>
      <c r="AV35" s="44"/>
      <c r="AW35" s="73"/>
      <c r="AX35" s="48"/>
      <c r="AY35" s="72"/>
      <c r="AZ35" s="202">
        <f t="shared" si="4"/>
        <v>0</v>
      </c>
      <c r="BA35" s="203">
        <f t="shared" si="5"/>
        <v>0</v>
      </c>
      <c r="BB35" s="204">
        <f t="shared" si="7"/>
        <v>0</v>
      </c>
      <c r="BC35" s="205">
        <f t="shared" si="6"/>
        <v>0</v>
      </c>
      <c r="BD35" s="76"/>
      <c r="BE35" s="20"/>
      <c r="BF35" s="20"/>
      <c r="BJ35" s="20"/>
      <c r="BK35" s="20"/>
    </row>
    <row r="36" spans="1:63" ht="14.45" customHeight="1" x14ac:dyDescent="0.25">
      <c r="A36" s="43"/>
      <c r="B36" s="171"/>
      <c r="C36" s="171"/>
      <c r="D36" s="71"/>
      <c r="E36" s="45"/>
      <c r="F36" s="50"/>
      <c r="G36" s="72"/>
      <c r="H36" s="44"/>
      <c r="I36" s="73"/>
      <c r="J36" s="48"/>
      <c r="K36" s="49"/>
      <c r="L36" s="44"/>
      <c r="M36" s="73"/>
      <c r="N36" s="50"/>
      <c r="O36" s="72"/>
      <c r="P36" s="44"/>
      <c r="Q36" s="73"/>
      <c r="R36" s="50"/>
      <c r="S36" s="72"/>
      <c r="T36" s="44"/>
      <c r="U36" s="73"/>
      <c r="V36" s="50"/>
      <c r="W36" s="72"/>
      <c r="X36" s="88"/>
      <c r="Y36" s="85"/>
      <c r="Z36" s="50"/>
      <c r="AA36" s="86"/>
      <c r="AB36" s="88"/>
      <c r="AC36" s="85"/>
      <c r="AD36" s="50"/>
      <c r="AE36" s="86"/>
      <c r="AF36" s="44"/>
      <c r="AG36" s="73"/>
      <c r="AH36" s="50"/>
      <c r="AI36" s="72"/>
      <c r="AJ36" s="44"/>
      <c r="AK36" s="73"/>
      <c r="AL36" s="50"/>
      <c r="AM36" s="72"/>
      <c r="AN36" s="44"/>
      <c r="AO36" s="73"/>
      <c r="AP36" s="50"/>
      <c r="AQ36" s="75"/>
      <c r="AR36" s="44"/>
      <c r="AS36" s="73"/>
      <c r="AT36" s="50"/>
      <c r="AU36" s="72"/>
      <c r="AV36" s="44"/>
      <c r="AW36" s="73"/>
      <c r="AX36" s="48"/>
      <c r="AY36" s="72"/>
      <c r="AZ36" s="202">
        <f t="shared" si="4"/>
        <v>0</v>
      </c>
      <c r="BA36" s="203">
        <f t="shared" si="5"/>
        <v>0</v>
      </c>
      <c r="BB36" s="204">
        <f t="shared" si="7"/>
        <v>0</v>
      </c>
      <c r="BC36" s="205">
        <f t="shared" si="6"/>
        <v>0</v>
      </c>
      <c r="BD36" s="76"/>
      <c r="BE36" s="20"/>
      <c r="BF36" s="20"/>
      <c r="BJ36" s="20"/>
      <c r="BK36" s="20"/>
    </row>
    <row r="37" spans="1:63" ht="14.45" customHeight="1" x14ac:dyDescent="0.25">
      <c r="A37" s="43"/>
      <c r="B37" s="171"/>
      <c r="C37" s="171"/>
      <c r="D37" s="71"/>
      <c r="E37" s="45"/>
      <c r="F37" s="50"/>
      <c r="G37" s="72"/>
      <c r="H37" s="44"/>
      <c r="I37" s="73"/>
      <c r="J37" s="48"/>
      <c r="K37" s="49"/>
      <c r="L37" s="44"/>
      <c r="M37" s="73"/>
      <c r="N37" s="50"/>
      <c r="O37" s="72"/>
      <c r="P37" s="44"/>
      <c r="Q37" s="73"/>
      <c r="R37" s="50"/>
      <c r="S37" s="72"/>
      <c r="T37" s="44"/>
      <c r="U37" s="73"/>
      <c r="V37" s="50"/>
      <c r="W37" s="72"/>
      <c r="X37" s="44"/>
      <c r="Y37" s="73"/>
      <c r="Z37" s="50"/>
      <c r="AA37" s="72"/>
      <c r="AB37" s="44"/>
      <c r="AC37" s="73"/>
      <c r="AD37" s="50"/>
      <c r="AE37" s="72"/>
      <c r="AF37" s="44"/>
      <c r="AG37" s="73"/>
      <c r="AH37" s="50"/>
      <c r="AI37" s="72"/>
      <c r="AJ37" s="44"/>
      <c r="AK37" s="73"/>
      <c r="AL37" s="50"/>
      <c r="AM37" s="72"/>
      <c r="AN37" s="44"/>
      <c r="AO37" s="73"/>
      <c r="AP37" s="50"/>
      <c r="AQ37" s="72"/>
      <c r="AR37" s="44"/>
      <c r="AS37" s="73"/>
      <c r="AT37" s="50"/>
      <c r="AU37" s="72"/>
      <c r="AV37" s="44"/>
      <c r="AW37" s="73"/>
      <c r="AX37" s="48"/>
      <c r="AY37" s="72"/>
      <c r="AZ37" s="202">
        <f t="shared" si="4"/>
        <v>0</v>
      </c>
      <c r="BA37" s="203">
        <f t="shared" si="5"/>
        <v>0</v>
      </c>
      <c r="BB37" s="204">
        <f t="shared" si="7"/>
        <v>0</v>
      </c>
      <c r="BC37" s="205">
        <f t="shared" si="6"/>
        <v>0</v>
      </c>
      <c r="BD37" s="76"/>
      <c r="BE37" s="20"/>
      <c r="BF37" s="20"/>
      <c r="BJ37" s="20"/>
      <c r="BK37" s="20"/>
    </row>
    <row r="38" spans="1:63" s="220" customFormat="1" x14ac:dyDescent="0.25">
      <c r="A38" s="212" t="s">
        <v>131</v>
      </c>
      <c r="B38" s="213">
        <f>SUM(B19:B37)</f>
        <v>0</v>
      </c>
      <c r="C38" s="213">
        <f>SUM(C19:C37)</f>
        <v>0</v>
      </c>
      <c r="D38" s="214">
        <f>SUM(D19:D37)</f>
        <v>0</v>
      </c>
      <c r="E38" s="215">
        <f>SUM(E19:E37)</f>
        <v>0</v>
      </c>
      <c r="F38" s="216"/>
      <c r="G38" s="217"/>
      <c r="H38" s="214">
        <f>SUM(H19:H37)</f>
        <v>0</v>
      </c>
      <c r="I38" s="215">
        <f>SUM(I19:I37)</f>
        <v>0</v>
      </c>
      <c r="J38" s="216"/>
      <c r="K38" s="218"/>
      <c r="L38" s="214">
        <f>SUM(L19:L37)</f>
        <v>0</v>
      </c>
      <c r="M38" s="215">
        <f>SUM(M19:M37)</f>
        <v>0</v>
      </c>
      <c r="N38" s="216"/>
      <c r="O38" s="218"/>
      <c r="P38" s="214">
        <f>SUM(P19:P37)</f>
        <v>0</v>
      </c>
      <c r="Q38" s="215">
        <f>SUM(Q19:Q37)</f>
        <v>0</v>
      </c>
      <c r="R38" s="216"/>
      <c r="S38" s="218"/>
      <c r="T38" s="214">
        <f>SUM(T19:T37)</f>
        <v>0</v>
      </c>
      <c r="U38" s="215">
        <f>SUM(U19:U37)</f>
        <v>0</v>
      </c>
      <c r="V38" s="216"/>
      <c r="W38" s="218"/>
      <c r="X38" s="214">
        <f>SUM(X19:X37)</f>
        <v>0</v>
      </c>
      <c r="Y38" s="215">
        <f>SUM(Y19:Y37)</f>
        <v>0</v>
      </c>
      <c r="Z38" s="216"/>
      <c r="AA38" s="218"/>
      <c r="AB38" s="214">
        <f>SUM(AB19:AB37)</f>
        <v>0</v>
      </c>
      <c r="AC38" s="215">
        <f>SUM(AC19:AC37)</f>
        <v>0</v>
      </c>
      <c r="AD38" s="216"/>
      <c r="AE38" s="218"/>
      <c r="AF38" s="214">
        <f>SUM(AF19:AF37)</f>
        <v>0</v>
      </c>
      <c r="AG38" s="215">
        <f>SUM(AG19:AG37)</f>
        <v>0</v>
      </c>
      <c r="AH38" s="216"/>
      <c r="AI38" s="218"/>
      <c r="AJ38" s="214">
        <f>SUM(AJ19:AJ37)</f>
        <v>0</v>
      </c>
      <c r="AK38" s="215">
        <f>SUM(AK19:AK37)</f>
        <v>0</v>
      </c>
      <c r="AL38" s="216"/>
      <c r="AM38" s="218"/>
      <c r="AN38" s="214">
        <f>SUM(AN19:AN37)</f>
        <v>0</v>
      </c>
      <c r="AO38" s="215">
        <f>SUM(AO19:AO37)</f>
        <v>0</v>
      </c>
      <c r="AP38" s="216"/>
      <c r="AQ38" s="218"/>
      <c r="AR38" s="214">
        <f>SUM(AR19:AR37)</f>
        <v>0</v>
      </c>
      <c r="AS38" s="215">
        <f>SUM(AS19:AS37)</f>
        <v>0</v>
      </c>
      <c r="AT38" s="216"/>
      <c r="AU38" s="218"/>
      <c r="AV38" s="214">
        <f>SUM(AV19:AV37)</f>
        <v>0</v>
      </c>
      <c r="AW38" s="215">
        <f>SUM(AW19:AW37)</f>
        <v>0</v>
      </c>
      <c r="AX38" s="216"/>
      <c r="AY38" s="218"/>
      <c r="AZ38" s="137">
        <f>SUM(AZ19:AZ37)</f>
        <v>0</v>
      </c>
      <c r="BA38" s="137">
        <f>SUM(BA19:BA37)</f>
        <v>0</v>
      </c>
      <c r="BB38" s="138">
        <f t="shared" si="7"/>
        <v>0</v>
      </c>
      <c r="BC38" s="139">
        <f>SUM(BC19:BC37)</f>
        <v>0</v>
      </c>
      <c r="BD38" s="219"/>
    </row>
    <row r="39" spans="1:63" s="220" customFormat="1" x14ac:dyDescent="0.25">
      <c r="A39" s="221" t="s">
        <v>129</v>
      </c>
      <c r="B39" s="222"/>
      <c r="C39" s="222"/>
      <c r="D39" s="223">
        <f>D38-E38</f>
        <v>0</v>
      </c>
      <c r="E39" s="224" t="e">
        <f>D39/D38</f>
        <v>#DIV/0!</v>
      </c>
      <c r="F39" s="225"/>
      <c r="G39" s="226"/>
      <c r="H39" s="227">
        <f>H38-I38</f>
        <v>0</v>
      </c>
      <c r="I39" s="224" t="e">
        <f>H39/H38</f>
        <v>#DIV/0!</v>
      </c>
      <c r="J39" s="225"/>
      <c r="K39" s="230"/>
      <c r="L39" s="223">
        <f>L38-M38</f>
        <v>0</v>
      </c>
      <c r="M39" s="224" t="e">
        <f>L39/L38</f>
        <v>#DIV/0!</v>
      </c>
      <c r="N39" s="225"/>
      <c r="O39" s="230"/>
      <c r="P39" s="223">
        <f>P38-Q38</f>
        <v>0</v>
      </c>
      <c r="Q39" s="224" t="e">
        <f>P39/P38</f>
        <v>#DIV/0!</v>
      </c>
      <c r="R39" s="225"/>
      <c r="S39" s="230"/>
      <c r="T39" s="223">
        <f>T38-U38</f>
        <v>0</v>
      </c>
      <c r="U39" s="224" t="e">
        <f>T39/T38</f>
        <v>#DIV/0!</v>
      </c>
      <c r="V39" s="225"/>
      <c r="W39" s="230"/>
      <c r="X39" s="223">
        <f>X38-Y38</f>
        <v>0</v>
      </c>
      <c r="Y39" s="224" t="e">
        <f>X39/X38</f>
        <v>#DIV/0!</v>
      </c>
      <c r="Z39" s="225"/>
      <c r="AA39" s="230"/>
      <c r="AB39" s="223">
        <f>AB38-AC38</f>
        <v>0</v>
      </c>
      <c r="AC39" s="224" t="e">
        <f>AB39/AB38</f>
        <v>#DIV/0!</v>
      </c>
      <c r="AD39" s="225"/>
      <c r="AE39" s="230"/>
      <c r="AF39" s="223">
        <f>AF38-AG38</f>
        <v>0</v>
      </c>
      <c r="AG39" s="224" t="e">
        <f>AF39/AF38</f>
        <v>#DIV/0!</v>
      </c>
      <c r="AH39" s="225"/>
      <c r="AI39" s="230"/>
      <c r="AJ39" s="223">
        <f>AJ38-AK38</f>
        <v>0</v>
      </c>
      <c r="AK39" s="224" t="e">
        <f>AJ39/AJ38</f>
        <v>#DIV/0!</v>
      </c>
      <c r="AL39" s="225"/>
      <c r="AM39" s="230"/>
      <c r="AN39" s="223">
        <f>AN38-AO38</f>
        <v>0</v>
      </c>
      <c r="AO39" s="224" t="e">
        <f>AN39/AN38</f>
        <v>#DIV/0!</v>
      </c>
      <c r="AP39" s="225"/>
      <c r="AQ39" s="230"/>
      <c r="AR39" s="223">
        <f>AR38-AS38</f>
        <v>0</v>
      </c>
      <c r="AS39" s="224" t="e">
        <f>AR39/AR38</f>
        <v>#DIV/0!</v>
      </c>
      <c r="AT39" s="225"/>
      <c r="AU39" s="230"/>
      <c r="AV39" s="223">
        <f>AV38-AW38</f>
        <v>0</v>
      </c>
      <c r="AW39" s="224" t="e">
        <f>AV39/AV38</f>
        <v>#DIV/0!</v>
      </c>
      <c r="AX39" s="225"/>
      <c r="AY39" s="230"/>
      <c r="AZ39" s="140"/>
      <c r="BA39" s="141"/>
      <c r="BB39" s="142"/>
      <c r="BC39" s="143"/>
      <c r="BD39" s="231"/>
    </row>
    <row r="40" spans="1:63" ht="17.45" customHeight="1" x14ac:dyDescent="0.25">
      <c r="A40" s="65" t="s">
        <v>132</v>
      </c>
      <c r="B40" s="66"/>
      <c r="C40" s="66"/>
      <c r="D40" s="66"/>
      <c r="E40" s="89"/>
      <c r="F40" s="68"/>
      <c r="G40" s="69"/>
      <c r="H40" s="67"/>
      <c r="I40" s="89"/>
      <c r="J40" s="90"/>
      <c r="K40" s="91"/>
      <c r="L40" s="67"/>
      <c r="M40" s="89"/>
      <c r="N40" s="90"/>
      <c r="O40" s="91"/>
      <c r="P40" s="67"/>
      <c r="Q40" s="89"/>
      <c r="R40" s="90"/>
      <c r="S40" s="91"/>
      <c r="T40" s="67"/>
      <c r="U40" s="89"/>
      <c r="V40" s="68"/>
      <c r="W40" s="91"/>
      <c r="X40" s="67"/>
      <c r="Y40" s="67"/>
      <c r="Z40" s="68"/>
      <c r="AA40" s="69"/>
      <c r="AB40" s="67"/>
      <c r="AC40" s="67"/>
      <c r="AD40" s="68"/>
      <c r="AE40" s="69"/>
      <c r="AF40" s="67"/>
      <c r="AG40" s="67"/>
      <c r="AH40" s="68"/>
      <c r="AI40" s="69"/>
      <c r="AJ40" s="67"/>
      <c r="AK40" s="67"/>
      <c r="AL40" s="68"/>
      <c r="AM40" s="69"/>
      <c r="AN40" s="67"/>
      <c r="AO40" s="67"/>
      <c r="AP40" s="68"/>
      <c r="AQ40" s="69"/>
      <c r="AR40" s="67"/>
      <c r="AS40" s="67"/>
      <c r="AT40" s="68"/>
      <c r="AU40" s="69"/>
      <c r="AV40" s="67"/>
      <c r="AW40" s="89"/>
      <c r="AX40" s="68"/>
      <c r="AY40" s="91"/>
      <c r="AZ40" s="89"/>
      <c r="BA40" s="206"/>
      <c r="BB40" s="207"/>
      <c r="BC40" s="206"/>
      <c r="BD40" s="92"/>
      <c r="BE40" s="20"/>
      <c r="BF40" s="20"/>
      <c r="BJ40" s="20"/>
      <c r="BK40" s="20"/>
    </row>
    <row r="41" spans="1:63" ht="14.45" customHeight="1" x14ac:dyDescent="0.25">
      <c r="A41" s="93"/>
      <c r="B41" s="171"/>
      <c r="C41" s="171"/>
      <c r="D41" s="71"/>
      <c r="E41" s="45"/>
      <c r="F41" s="50"/>
      <c r="G41" s="72"/>
      <c r="H41" s="44"/>
      <c r="I41" s="73"/>
      <c r="J41" s="48"/>
      <c r="K41" s="49"/>
      <c r="L41" s="44"/>
      <c r="M41" s="73"/>
      <c r="N41" s="50"/>
      <c r="O41" s="72"/>
      <c r="P41" s="44"/>
      <c r="Q41" s="73"/>
      <c r="R41" s="50"/>
      <c r="S41" s="72"/>
      <c r="T41" s="44"/>
      <c r="U41" s="73"/>
      <c r="V41" s="50"/>
      <c r="W41" s="72"/>
      <c r="X41" s="44"/>
      <c r="Y41" s="73"/>
      <c r="Z41" s="50"/>
      <c r="AA41" s="72"/>
      <c r="AB41" s="44"/>
      <c r="AC41" s="73"/>
      <c r="AD41" s="50"/>
      <c r="AE41" s="72"/>
      <c r="AF41" s="44"/>
      <c r="AG41" s="73"/>
      <c r="AH41" s="50"/>
      <c r="AI41" s="72"/>
      <c r="AJ41" s="44"/>
      <c r="AK41" s="73"/>
      <c r="AL41" s="50"/>
      <c r="AM41" s="72"/>
      <c r="AN41" s="44"/>
      <c r="AO41" s="73"/>
      <c r="AP41" s="50"/>
      <c r="AQ41" s="72"/>
      <c r="AR41" s="44"/>
      <c r="AS41" s="73"/>
      <c r="AT41" s="50"/>
      <c r="AU41" s="72"/>
      <c r="AV41" s="44"/>
      <c r="AW41" s="73"/>
      <c r="AX41" s="50"/>
      <c r="AY41" s="72"/>
      <c r="AZ41" s="202">
        <f t="shared" ref="AZ41:AZ49" si="8">SUM(E41,I41,M41,Q41,U41,Y41,AC41,AG41,AK41,AO41,AS41,AW41)</f>
        <v>0</v>
      </c>
      <c r="BA41" s="203">
        <f t="shared" ref="BA41:BA49" si="9">SUM(B41-D41,-H41,-L41,-P41,-T41,-X41,-AB41,-AF41,-AJ41,-AN41,-AR41,-AV41)</f>
        <v>0</v>
      </c>
      <c r="BB41" s="204">
        <f>IF($CC$10&gt;0,SUM(DD37-DD38)+IF($E$50&gt;0,SUM(D41-E41)+IF($I$50&gt;0,SUM(H41-I41)+IF($M$50&gt;0,SUM(L41-M41)+IF($Q$50&gt;0,SUM(P41-Q41)+IF($U$50&gt;0,SUM(T41-U41)+IF($Y$50&gt;0,SUM(X41-Y41)+IF($AC$50&gt;0,SUM(AB41-AC41)+IF($AG$50&gt;0,SUM(AF41-AG41)+IF($AK$50&gt;0,SUM(AJ41-AK41)+IF($AO$50&gt;0,SUM(AN41-AO41)+IF($AS$50&gt;0,SUM(AR41-AS41)+IF($AW$50&gt;0,SUM(AV41-AW41))))))))))))))</f>
        <v>0</v>
      </c>
      <c r="BC41" s="205">
        <f t="shared" ref="BC41:BC49" si="10">SUM(BA41:BB41)</f>
        <v>0</v>
      </c>
      <c r="BD41" s="51"/>
      <c r="BE41" s="20"/>
      <c r="BF41" s="20"/>
      <c r="BJ41" s="20"/>
      <c r="BK41" s="20"/>
    </row>
    <row r="42" spans="1:63" ht="14.45" customHeight="1" x14ac:dyDescent="0.25">
      <c r="A42" s="43"/>
      <c r="B42" s="171"/>
      <c r="C42" s="171"/>
      <c r="D42" s="71"/>
      <c r="E42" s="45"/>
      <c r="F42" s="50"/>
      <c r="G42" s="72"/>
      <c r="H42" s="44"/>
      <c r="I42" s="73"/>
      <c r="J42" s="48"/>
      <c r="K42" s="49"/>
      <c r="L42" s="44"/>
      <c r="M42" s="73"/>
      <c r="N42" s="50"/>
      <c r="O42" s="72"/>
      <c r="P42" s="44"/>
      <c r="Q42" s="73"/>
      <c r="R42" s="50"/>
      <c r="S42" s="72"/>
      <c r="T42" s="44"/>
      <c r="U42" s="73"/>
      <c r="V42" s="50"/>
      <c r="W42" s="72"/>
      <c r="X42" s="44"/>
      <c r="Y42" s="73"/>
      <c r="Z42" s="50"/>
      <c r="AA42" s="72"/>
      <c r="AB42" s="44"/>
      <c r="AC42" s="73"/>
      <c r="AD42" s="50"/>
      <c r="AE42" s="72"/>
      <c r="AF42" s="44"/>
      <c r="AG42" s="73"/>
      <c r="AH42" s="50"/>
      <c r="AI42" s="72"/>
      <c r="AJ42" s="44"/>
      <c r="AK42" s="73"/>
      <c r="AL42" s="50"/>
      <c r="AM42" s="72"/>
      <c r="AN42" s="44"/>
      <c r="AO42" s="73"/>
      <c r="AP42" s="50"/>
      <c r="AQ42" s="72"/>
      <c r="AR42" s="44"/>
      <c r="AS42" s="73"/>
      <c r="AT42" s="50"/>
      <c r="AU42" s="72"/>
      <c r="AV42" s="44"/>
      <c r="AW42" s="73"/>
      <c r="AX42" s="50"/>
      <c r="AY42" s="72"/>
      <c r="AZ42" s="202">
        <f t="shared" si="8"/>
        <v>0</v>
      </c>
      <c r="BA42" s="203">
        <f t="shared" si="9"/>
        <v>0</v>
      </c>
      <c r="BB42" s="204">
        <f t="shared" ref="BB42:BB50" si="11">IF($CC$10&gt;0,SUM(DD38-DD39)+IF($E$50&gt;0,SUM(D42-E42)+IF($I$50&gt;0,SUM(H42-I42)+IF($M$50&gt;0,SUM(L42-M42)+IF($Q$50&gt;0,SUM(P42-Q42)+IF($U$50&gt;0,SUM(T42-U42)+IF($Y$50&gt;0,SUM(X42-Y42)+IF($AC$50&gt;0,SUM(AB42-AC42)+IF($AG$50&gt;0,SUM(AF42-AG42)+IF($AK$50&gt;0,SUM(AJ42-AK42)+IF($AO$50&gt;0,SUM(AN42-AO42)+IF($AS$50&gt;0,SUM(AR42-AS42)+IF($AW$50&gt;0,SUM(AV42-AW42))))))))))))))</f>
        <v>0</v>
      </c>
      <c r="BC42" s="205">
        <f t="shared" si="10"/>
        <v>0</v>
      </c>
      <c r="BD42" s="51"/>
      <c r="BE42" s="20"/>
      <c r="BF42" s="20"/>
      <c r="BJ42" s="20"/>
      <c r="BK42" s="20"/>
    </row>
    <row r="43" spans="1:63" ht="14.45" customHeight="1" x14ac:dyDescent="0.25">
      <c r="A43" s="62"/>
      <c r="B43" s="174"/>
      <c r="C43" s="174"/>
      <c r="D43" s="94"/>
      <c r="E43" s="45"/>
      <c r="F43" s="50"/>
      <c r="G43" s="72"/>
      <c r="H43" s="44"/>
      <c r="I43" s="73"/>
      <c r="J43" s="48"/>
      <c r="K43" s="49"/>
      <c r="L43" s="44"/>
      <c r="M43" s="73"/>
      <c r="N43" s="50"/>
      <c r="O43" s="72"/>
      <c r="P43" s="44"/>
      <c r="Q43" s="73"/>
      <c r="R43" s="50"/>
      <c r="S43" s="72"/>
      <c r="T43" s="44"/>
      <c r="U43" s="73"/>
      <c r="V43" s="50"/>
      <c r="W43" s="72"/>
      <c r="X43" s="44"/>
      <c r="Y43" s="73"/>
      <c r="Z43" s="50"/>
      <c r="AA43" s="72"/>
      <c r="AB43" s="44"/>
      <c r="AC43" s="73"/>
      <c r="AD43" s="50"/>
      <c r="AE43" s="72"/>
      <c r="AF43" s="44"/>
      <c r="AG43" s="73"/>
      <c r="AH43" s="50"/>
      <c r="AI43" s="72"/>
      <c r="AJ43" s="44"/>
      <c r="AK43" s="73"/>
      <c r="AL43" s="50"/>
      <c r="AM43" s="72"/>
      <c r="AN43" s="44"/>
      <c r="AO43" s="73"/>
      <c r="AP43" s="50"/>
      <c r="AQ43" s="87"/>
      <c r="AR43" s="44"/>
      <c r="AS43" s="73"/>
      <c r="AT43" s="50"/>
      <c r="AU43" s="72"/>
      <c r="AV43" s="44"/>
      <c r="AW43" s="73"/>
      <c r="AX43" s="50"/>
      <c r="AY43" s="72"/>
      <c r="AZ43" s="202">
        <f t="shared" si="8"/>
        <v>0</v>
      </c>
      <c r="BA43" s="203">
        <f t="shared" si="9"/>
        <v>0</v>
      </c>
      <c r="BB43" s="204">
        <f t="shared" si="11"/>
        <v>0</v>
      </c>
      <c r="BC43" s="205">
        <f t="shared" si="10"/>
        <v>0</v>
      </c>
      <c r="BD43" s="51"/>
      <c r="BE43" s="20"/>
      <c r="BF43" s="20"/>
      <c r="BJ43" s="20"/>
      <c r="BK43" s="20"/>
    </row>
    <row r="44" spans="1:63" ht="14.45" customHeight="1" x14ac:dyDescent="0.25">
      <c r="A44" s="43"/>
      <c r="B44" s="171"/>
      <c r="C44" s="171"/>
      <c r="D44" s="71"/>
      <c r="E44" s="45"/>
      <c r="F44" s="50"/>
      <c r="G44" s="72"/>
      <c r="H44" s="44"/>
      <c r="I44" s="73"/>
      <c r="J44" s="48"/>
      <c r="K44" s="49"/>
      <c r="L44" s="44"/>
      <c r="M44" s="73"/>
      <c r="N44" s="50"/>
      <c r="O44" s="72"/>
      <c r="P44" s="44"/>
      <c r="Q44" s="73"/>
      <c r="R44" s="50"/>
      <c r="S44" s="72"/>
      <c r="T44" s="44"/>
      <c r="U44" s="73"/>
      <c r="V44" s="50"/>
      <c r="W44" s="72"/>
      <c r="X44" s="44"/>
      <c r="Y44" s="73"/>
      <c r="Z44" s="50"/>
      <c r="AA44" s="72"/>
      <c r="AB44" s="44"/>
      <c r="AC44" s="73"/>
      <c r="AD44" s="50"/>
      <c r="AE44" s="72"/>
      <c r="AF44" s="44"/>
      <c r="AG44" s="73"/>
      <c r="AH44" s="50"/>
      <c r="AI44" s="72"/>
      <c r="AJ44" s="44"/>
      <c r="AK44" s="73"/>
      <c r="AL44" s="50"/>
      <c r="AM44" s="72"/>
      <c r="AN44" s="44"/>
      <c r="AO44" s="73"/>
      <c r="AP44" s="74"/>
      <c r="AQ44" s="75"/>
      <c r="AR44" s="44"/>
      <c r="AS44" s="73"/>
      <c r="AT44" s="50"/>
      <c r="AU44" s="72"/>
      <c r="AV44" s="44"/>
      <c r="AW44" s="73"/>
      <c r="AX44" s="50"/>
      <c r="AY44" s="72"/>
      <c r="AZ44" s="202">
        <f t="shared" si="8"/>
        <v>0</v>
      </c>
      <c r="BA44" s="203">
        <f t="shared" si="9"/>
        <v>0</v>
      </c>
      <c r="BB44" s="204">
        <f t="shared" si="11"/>
        <v>0</v>
      </c>
      <c r="BC44" s="205">
        <f t="shared" si="10"/>
        <v>0</v>
      </c>
      <c r="BD44" s="51"/>
      <c r="BE44" s="20"/>
      <c r="BF44" s="20"/>
      <c r="BJ44" s="20"/>
      <c r="BK44" s="20"/>
    </row>
    <row r="45" spans="1:63" ht="14.45" customHeight="1" x14ac:dyDescent="0.25">
      <c r="A45" s="43"/>
      <c r="B45" s="171"/>
      <c r="C45" s="171"/>
      <c r="D45" s="71"/>
      <c r="E45" s="45"/>
      <c r="F45" s="50"/>
      <c r="G45" s="72"/>
      <c r="H45" s="44"/>
      <c r="I45" s="73"/>
      <c r="J45" s="48"/>
      <c r="K45" s="49"/>
      <c r="L45" s="44"/>
      <c r="M45" s="73"/>
      <c r="N45" s="50"/>
      <c r="O45" s="72"/>
      <c r="P45" s="44"/>
      <c r="Q45" s="73"/>
      <c r="R45" s="50"/>
      <c r="S45" s="72"/>
      <c r="T45" s="44"/>
      <c r="U45" s="73"/>
      <c r="V45" s="50"/>
      <c r="W45" s="72"/>
      <c r="X45" s="44"/>
      <c r="Y45" s="73"/>
      <c r="Z45" s="50"/>
      <c r="AA45" s="72"/>
      <c r="AB45" s="44"/>
      <c r="AC45" s="73"/>
      <c r="AD45" s="50"/>
      <c r="AE45" s="72"/>
      <c r="AF45" s="44"/>
      <c r="AG45" s="73"/>
      <c r="AH45" s="50"/>
      <c r="AI45" s="72"/>
      <c r="AJ45" s="44"/>
      <c r="AK45" s="73"/>
      <c r="AL45" s="50"/>
      <c r="AM45" s="72"/>
      <c r="AN45" s="44"/>
      <c r="AO45" s="73"/>
      <c r="AP45" s="50"/>
      <c r="AQ45" s="87"/>
      <c r="AR45" s="44"/>
      <c r="AS45" s="73"/>
      <c r="AT45" s="50"/>
      <c r="AU45" s="72"/>
      <c r="AV45" s="44"/>
      <c r="AW45" s="73"/>
      <c r="AX45" s="50"/>
      <c r="AY45" s="72"/>
      <c r="AZ45" s="202">
        <f t="shared" si="8"/>
        <v>0</v>
      </c>
      <c r="BA45" s="203">
        <f t="shared" si="9"/>
        <v>0</v>
      </c>
      <c r="BB45" s="204">
        <f t="shared" si="11"/>
        <v>0</v>
      </c>
      <c r="BC45" s="205">
        <f t="shared" si="10"/>
        <v>0</v>
      </c>
      <c r="BD45" s="51"/>
      <c r="BE45" s="20"/>
      <c r="BF45" s="20"/>
      <c r="BJ45" s="20"/>
      <c r="BK45" s="20"/>
    </row>
    <row r="46" spans="1:63" ht="14.45" customHeight="1" x14ac:dyDescent="0.25">
      <c r="A46" s="43"/>
      <c r="B46" s="171"/>
      <c r="C46" s="171"/>
      <c r="D46" s="71"/>
      <c r="E46" s="45"/>
      <c r="F46" s="50"/>
      <c r="G46" s="72"/>
      <c r="H46" s="44"/>
      <c r="I46" s="73"/>
      <c r="J46" s="48"/>
      <c r="K46" s="49"/>
      <c r="L46" s="44"/>
      <c r="M46" s="73"/>
      <c r="N46" s="50"/>
      <c r="O46" s="72"/>
      <c r="P46" s="44"/>
      <c r="Q46" s="73"/>
      <c r="R46" s="50"/>
      <c r="S46" s="72"/>
      <c r="T46" s="44"/>
      <c r="U46" s="73"/>
      <c r="V46" s="50"/>
      <c r="W46" s="72"/>
      <c r="X46" s="44"/>
      <c r="Y46" s="73"/>
      <c r="Z46" s="50"/>
      <c r="AA46" s="72"/>
      <c r="AB46" s="44"/>
      <c r="AC46" s="73"/>
      <c r="AD46" s="50"/>
      <c r="AE46" s="72"/>
      <c r="AF46" s="44"/>
      <c r="AG46" s="73"/>
      <c r="AH46" s="50"/>
      <c r="AI46" s="72"/>
      <c r="AJ46" s="44"/>
      <c r="AK46" s="73"/>
      <c r="AL46" s="50"/>
      <c r="AM46" s="72"/>
      <c r="AN46" s="44"/>
      <c r="AO46" s="73"/>
      <c r="AP46" s="50"/>
      <c r="AQ46" s="72"/>
      <c r="AR46" s="44"/>
      <c r="AS46" s="73"/>
      <c r="AT46" s="50"/>
      <c r="AU46" s="72"/>
      <c r="AV46" s="44"/>
      <c r="AW46" s="73"/>
      <c r="AX46" s="50"/>
      <c r="AY46" s="72"/>
      <c r="AZ46" s="202">
        <f t="shared" si="8"/>
        <v>0</v>
      </c>
      <c r="BA46" s="203">
        <f t="shared" si="9"/>
        <v>0</v>
      </c>
      <c r="BB46" s="204">
        <f t="shared" si="11"/>
        <v>0</v>
      </c>
      <c r="BC46" s="205">
        <f t="shared" si="10"/>
        <v>0</v>
      </c>
      <c r="BD46" s="51"/>
      <c r="BE46" s="20"/>
      <c r="BF46" s="20"/>
      <c r="BJ46" s="20"/>
      <c r="BK46" s="20"/>
    </row>
    <row r="47" spans="1:63" ht="14.45" customHeight="1" x14ac:dyDescent="0.25">
      <c r="A47" s="43"/>
      <c r="B47" s="171"/>
      <c r="C47" s="171"/>
      <c r="D47" s="71"/>
      <c r="E47" s="45"/>
      <c r="F47" s="50"/>
      <c r="G47" s="72"/>
      <c r="H47" s="44"/>
      <c r="I47" s="73"/>
      <c r="J47" s="48"/>
      <c r="K47" s="49"/>
      <c r="L47" s="44"/>
      <c r="M47" s="73"/>
      <c r="N47" s="50"/>
      <c r="O47" s="72"/>
      <c r="P47" s="44"/>
      <c r="Q47" s="73"/>
      <c r="R47" s="50"/>
      <c r="S47" s="72"/>
      <c r="T47" s="44"/>
      <c r="U47" s="73"/>
      <c r="V47" s="50"/>
      <c r="W47" s="72"/>
      <c r="X47" s="44"/>
      <c r="Y47" s="73"/>
      <c r="Z47" s="50"/>
      <c r="AA47" s="72"/>
      <c r="AB47" s="44"/>
      <c r="AC47" s="73"/>
      <c r="AD47" s="50"/>
      <c r="AE47" s="72"/>
      <c r="AF47" s="44"/>
      <c r="AG47" s="73"/>
      <c r="AH47" s="50"/>
      <c r="AI47" s="72"/>
      <c r="AJ47" s="44"/>
      <c r="AK47" s="73"/>
      <c r="AL47" s="50"/>
      <c r="AM47" s="72"/>
      <c r="AN47" s="44"/>
      <c r="AO47" s="73"/>
      <c r="AP47" s="50"/>
      <c r="AQ47" s="72"/>
      <c r="AR47" s="44"/>
      <c r="AS47" s="73"/>
      <c r="AT47" s="50"/>
      <c r="AU47" s="72"/>
      <c r="AV47" s="44"/>
      <c r="AW47" s="73"/>
      <c r="AX47" s="50"/>
      <c r="AY47" s="72"/>
      <c r="AZ47" s="202">
        <f t="shared" si="8"/>
        <v>0</v>
      </c>
      <c r="BA47" s="203">
        <f t="shared" si="9"/>
        <v>0</v>
      </c>
      <c r="BB47" s="204">
        <f t="shared" si="11"/>
        <v>0</v>
      </c>
      <c r="BC47" s="205">
        <f t="shared" si="10"/>
        <v>0</v>
      </c>
      <c r="BD47" s="51"/>
      <c r="BE47" s="20"/>
      <c r="BF47" s="20"/>
      <c r="BJ47" s="20"/>
      <c r="BK47" s="20"/>
    </row>
    <row r="48" spans="1:63" ht="14.45" customHeight="1" x14ac:dyDescent="0.25">
      <c r="A48" s="43"/>
      <c r="B48" s="171"/>
      <c r="C48" s="171"/>
      <c r="D48" s="71"/>
      <c r="E48" s="45"/>
      <c r="F48" s="50"/>
      <c r="G48" s="72"/>
      <c r="H48" s="44"/>
      <c r="I48" s="73"/>
      <c r="J48" s="48"/>
      <c r="K48" s="49"/>
      <c r="L48" s="44"/>
      <c r="M48" s="73"/>
      <c r="N48" s="50"/>
      <c r="O48" s="72"/>
      <c r="P48" s="44"/>
      <c r="Q48" s="73"/>
      <c r="R48" s="50"/>
      <c r="S48" s="72"/>
      <c r="T48" s="44"/>
      <c r="U48" s="73"/>
      <c r="V48" s="50"/>
      <c r="W48" s="72"/>
      <c r="X48" s="44"/>
      <c r="Y48" s="73"/>
      <c r="Z48" s="50"/>
      <c r="AA48" s="72"/>
      <c r="AB48" s="44"/>
      <c r="AC48" s="73"/>
      <c r="AD48" s="50"/>
      <c r="AE48" s="72"/>
      <c r="AF48" s="44"/>
      <c r="AG48" s="73"/>
      <c r="AH48" s="50"/>
      <c r="AI48" s="72"/>
      <c r="AJ48" s="44"/>
      <c r="AK48" s="73"/>
      <c r="AL48" s="50"/>
      <c r="AM48" s="72"/>
      <c r="AN48" s="44"/>
      <c r="AO48" s="73"/>
      <c r="AP48" s="50"/>
      <c r="AQ48" s="72"/>
      <c r="AR48" s="44"/>
      <c r="AS48" s="73"/>
      <c r="AT48" s="50"/>
      <c r="AU48" s="72"/>
      <c r="AV48" s="44"/>
      <c r="AW48" s="73"/>
      <c r="AX48" s="50"/>
      <c r="AY48" s="72"/>
      <c r="AZ48" s="202">
        <f t="shared" si="8"/>
        <v>0</v>
      </c>
      <c r="BA48" s="203">
        <f t="shared" si="9"/>
        <v>0</v>
      </c>
      <c r="BB48" s="204">
        <f t="shared" si="11"/>
        <v>0</v>
      </c>
      <c r="BC48" s="205">
        <f t="shared" si="10"/>
        <v>0</v>
      </c>
      <c r="BD48" s="51"/>
      <c r="BE48" s="20"/>
      <c r="BF48" s="20"/>
      <c r="BJ48" s="20"/>
      <c r="BK48" s="20"/>
    </row>
    <row r="49" spans="1:63" ht="14.45" customHeight="1" x14ac:dyDescent="0.25">
      <c r="A49" s="43"/>
      <c r="B49" s="171"/>
      <c r="C49" s="171"/>
      <c r="D49" s="71"/>
      <c r="E49" s="45"/>
      <c r="F49" s="50"/>
      <c r="G49" s="72"/>
      <c r="H49" s="44"/>
      <c r="I49" s="73"/>
      <c r="J49" s="48"/>
      <c r="K49" s="49"/>
      <c r="L49" s="44"/>
      <c r="M49" s="73"/>
      <c r="N49" s="50"/>
      <c r="O49" s="72"/>
      <c r="P49" s="44"/>
      <c r="Q49" s="73"/>
      <c r="R49" s="50"/>
      <c r="S49" s="72"/>
      <c r="T49" s="44"/>
      <c r="U49" s="73"/>
      <c r="V49" s="50"/>
      <c r="W49" s="72"/>
      <c r="X49" s="44"/>
      <c r="Y49" s="73"/>
      <c r="Z49" s="50"/>
      <c r="AA49" s="72"/>
      <c r="AB49" s="44"/>
      <c r="AC49" s="73"/>
      <c r="AD49" s="50"/>
      <c r="AE49" s="72"/>
      <c r="AF49" s="44"/>
      <c r="AG49" s="73"/>
      <c r="AH49" s="50"/>
      <c r="AI49" s="72"/>
      <c r="AJ49" s="44"/>
      <c r="AK49" s="73"/>
      <c r="AL49" s="50"/>
      <c r="AM49" s="72"/>
      <c r="AN49" s="44"/>
      <c r="AO49" s="73"/>
      <c r="AP49" s="50"/>
      <c r="AQ49" s="72"/>
      <c r="AR49" s="44"/>
      <c r="AS49" s="73"/>
      <c r="AT49" s="50"/>
      <c r="AU49" s="72"/>
      <c r="AV49" s="44"/>
      <c r="AW49" s="73"/>
      <c r="AX49" s="50"/>
      <c r="AY49" s="72"/>
      <c r="AZ49" s="202">
        <f t="shared" si="8"/>
        <v>0</v>
      </c>
      <c r="BA49" s="203">
        <f t="shared" si="9"/>
        <v>0</v>
      </c>
      <c r="BB49" s="204">
        <f t="shared" si="11"/>
        <v>0</v>
      </c>
      <c r="BC49" s="205">
        <f t="shared" si="10"/>
        <v>0</v>
      </c>
      <c r="BD49" s="51"/>
      <c r="BE49" s="20"/>
      <c r="BF49" s="20"/>
      <c r="BJ49" s="20"/>
      <c r="BK49" s="20"/>
    </row>
    <row r="50" spans="1:63" s="220" customFormat="1" x14ac:dyDescent="0.25">
      <c r="A50" s="212" t="s">
        <v>133</v>
      </c>
      <c r="B50" s="213">
        <f>SUM(B41:B49)</f>
        <v>0</v>
      </c>
      <c r="C50" s="213">
        <f>SUM(C41:C49)</f>
        <v>0</v>
      </c>
      <c r="D50" s="214">
        <f>SUM(D41:D49)</f>
        <v>0</v>
      </c>
      <c r="E50" s="215">
        <f>SUM(E40:E49)</f>
        <v>0</v>
      </c>
      <c r="F50" s="216"/>
      <c r="G50" s="217"/>
      <c r="H50" s="214">
        <f>SUM(H41:H49)</f>
        <v>0</v>
      </c>
      <c r="I50" s="215">
        <f>SUM(I40:I49)</f>
        <v>0</v>
      </c>
      <c r="J50" s="216"/>
      <c r="K50" s="218"/>
      <c r="L50" s="214">
        <f>SUM(L41:L49)</f>
        <v>0</v>
      </c>
      <c r="M50" s="215">
        <f>SUM(M40:M49)</f>
        <v>0</v>
      </c>
      <c r="N50" s="216"/>
      <c r="O50" s="218"/>
      <c r="P50" s="214">
        <f>SUM(P41:P49)</f>
        <v>0</v>
      </c>
      <c r="Q50" s="215">
        <f>SUM(Q40:Q49)</f>
        <v>0</v>
      </c>
      <c r="R50" s="216"/>
      <c r="S50" s="218"/>
      <c r="T50" s="214">
        <f>SUM(T41:T49)</f>
        <v>0</v>
      </c>
      <c r="U50" s="215">
        <f>SUM(U40:U49)</f>
        <v>0</v>
      </c>
      <c r="V50" s="216"/>
      <c r="W50" s="218"/>
      <c r="X50" s="214">
        <f>SUM(X41:X49)</f>
        <v>0</v>
      </c>
      <c r="Y50" s="215">
        <f>SUM(Y40:Y49)</f>
        <v>0</v>
      </c>
      <c r="Z50" s="216"/>
      <c r="AA50" s="218"/>
      <c r="AB50" s="214">
        <f>SUM(AB41:AB49)</f>
        <v>0</v>
      </c>
      <c r="AC50" s="215">
        <f>SUM(AC40:AC49)</f>
        <v>0</v>
      </c>
      <c r="AD50" s="216"/>
      <c r="AE50" s="218"/>
      <c r="AF50" s="214">
        <f>SUM(AF41:AF49)</f>
        <v>0</v>
      </c>
      <c r="AG50" s="215">
        <f>SUM(AG40:AG49)</f>
        <v>0</v>
      </c>
      <c r="AH50" s="216"/>
      <c r="AI50" s="218"/>
      <c r="AJ50" s="214">
        <f>SUM(AJ41:AJ49)</f>
        <v>0</v>
      </c>
      <c r="AK50" s="215">
        <f>SUM(AK40:AK49)</f>
        <v>0</v>
      </c>
      <c r="AL50" s="216"/>
      <c r="AM50" s="218"/>
      <c r="AN50" s="214">
        <f>SUM(AN41:AN49)</f>
        <v>0</v>
      </c>
      <c r="AO50" s="215">
        <f>SUM(AO40:AO49)</f>
        <v>0</v>
      </c>
      <c r="AP50" s="216"/>
      <c r="AQ50" s="218"/>
      <c r="AR50" s="214">
        <f>SUM(AR41:AR49)</f>
        <v>0</v>
      </c>
      <c r="AS50" s="215">
        <f>SUM(AS40:AS49)</f>
        <v>0</v>
      </c>
      <c r="AT50" s="216"/>
      <c r="AU50" s="218"/>
      <c r="AV50" s="214">
        <f>SUM(AV41:AV49)</f>
        <v>0</v>
      </c>
      <c r="AW50" s="215">
        <f>SUM(AW40:AW49)</f>
        <v>0</v>
      </c>
      <c r="AX50" s="216"/>
      <c r="AY50" s="218"/>
      <c r="AZ50" s="137">
        <f>SUM(AZ41:AZ49)</f>
        <v>0</v>
      </c>
      <c r="BA50" s="137">
        <f>SUM(BA41:BA49)</f>
        <v>0</v>
      </c>
      <c r="BB50" s="138">
        <f t="shared" si="11"/>
        <v>0</v>
      </c>
      <c r="BC50" s="139">
        <f>SUM(BC41:BC49)</f>
        <v>0</v>
      </c>
      <c r="BD50" s="219"/>
    </row>
    <row r="51" spans="1:63" s="220" customFormat="1" x14ac:dyDescent="0.25">
      <c r="A51" s="221" t="s">
        <v>129</v>
      </c>
      <c r="B51" s="222"/>
      <c r="C51" s="222"/>
      <c r="D51" s="223">
        <f>D50-E50</f>
        <v>0</v>
      </c>
      <c r="E51" s="224" t="e">
        <f>D51/D50</f>
        <v>#DIV/0!</v>
      </c>
      <c r="F51" s="225"/>
      <c r="G51" s="226"/>
      <c r="H51" s="227">
        <f>H50-I50</f>
        <v>0</v>
      </c>
      <c r="I51" s="224" t="e">
        <f>H51/H50</f>
        <v>#DIV/0!</v>
      </c>
      <c r="J51" s="225"/>
      <c r="K51" s="230"/>
      <c r="L51" s="223">
        <f>L50-M50</f>
        <v>0</v>
      </c>
      <c r="M51" s="224" t="e">
        <f>L51/L50</f>
        <v>#DIV/0!</v>
      </c>
      <c r="N51" s="225"/>
      <c r="O51" s="230"/>
      <c r="P51" s="223">
        <f>P50-Q50</f>
        <v>0</v>
      </c>
      <c r="Q51" s="224" t="e">
        <f>P51/P50</f>
        <v>#DIV/0!</v>
      </c>
      <c r="R51" s="225"/>
      <c r="S51" s="230"/>
      <c r="T51" s="223">
        <f>T50-U50</f>
        <v>0</v>
      </c>
      <c r="U51" s="224" t="e">
        <f>T51/T50</f>
        <v>#DIV/0!</v>
      </c>
      <c r="V51" s="225"/>
      <c r="W51" s="230"/>
      <c r="X51" s="223">
        <f>X50-Y50</f>
        <v>0</v>
      </c>
      <c r="Y51" s="224" t="e">
        <f>X51/X50</f>
        <v>#DIV/0!</v>
      </c>
      <c r="Z51" s="225"/>
      <c r="AA51" s="230"/>
      <c r="AB51" s="223">
        <f>AB50-AC50</f>
        <v>0</v>
      </c>
      <c r="AC51" s="224" t="e">
        <f>AB51/AB50</f>
        <v>#DIV/0!</v>
      </c>
      <c r="AD51" s="225"/>
      <c r="AE51" s="230"/>
      <c r="AF51" s="223">
        <f>AF50-AG50</f>
        <v>0</v>
      </c>
      <c r="AG51" s="224" t="e">
        <f>AF51/AF50</f>
        <v>#DIV/0!</v>
      </c>
      <c r="AH51" s="225"/>
      <c r="AI51" s="230"/>
      <c r="AJ51" s="223">
        <f>AJ50-AK50</f>
        <v>0</v>
      </c>
      <c r="AK51" s="224" t="e">
        <f>AJ51/AJ50</f>
        <v>#DIV/0!</v>
      </c>
      <c r="AL51" s="225"/>
      <c r="AM51" s="230"/>
      <c r="AN51" s="223">
        <f>AN50-AO50</f>
        <v>0</v>
      </c>
      <c r="AO51" s="224" t="e">
        <f>AN51/AN50</f>
        <v>#DIV/0!</v>
      </c>
      <c r="AP51" s="225"/>
      <c r="AQ51" s="230"/>
      <c r="AR51" s="223">
        <f>AR50-AS50</f>
        <v>0</v>
      </c>
      <c r="AS51" s="224" t="e">
        <f>AR51/AR50</f>
        <v>#DIV/0!</v>
      </c>
      <c r="AT51" s="225"/>
      <c r="AU51" s="230"/>
      <c r="AV51" s="223">
        <f>AV50-AW50</f>
        <v>0</v>
      </c>
      <c r="AW51" s="224" t="e">
        <f>AV51/AV50</f>
        <v>#DIV/0!</v>
      </c>
      <c r="AX51" s="225"/>
      <c r="AY51" s="230"/>
      <c r="AZ51" s="140"/>
      <c r="BA51" s="141"/>
      <c r="BB51" s="142"/>
      <c r="BC51" s="143"/>
      <c r="BD51" s="231"/>
    </row>
    <row r="52" spans="1:63" ht="17.45" customHeight="1" x14ac:dyDescent="0.25">
      <c r="A52" s="65" t="s">
        <v>134</v>
      </c>
      <c r="B52" s="66"/>
      <c r="C52" s="66"/>
      <c r="D52" s="66"/>
      <c r="E52" s="67"/>
      <c r="F52" s="68"/>
      <c r="G52" s="69"/>
      <c r="H52" s="67"/>
      <c r="I52" s="67"/>
      <c r="J52" s="68"/>
      <c r="K52" s="69"/>
      <c r="L52" s="67"/>
      <c r="M52" s="67"/>
      <c r="N52" s="68"/>
      <c r="O52" s="69"/>
      <c r="P52" s="67"/>
      <c r="Q52" s="67"/>
      <c r="R52" s="68"/>
      <c r="S52" s="69"/>
      <c r="T52" s="67"/>
      <c r="U52" s="67"/>
      <c r="V52" s="68"/>
      <c r="W52" s="69"/>
      <c r="X52" s="67"/>
      <c r="Y52" s="67"/>
      <c r="Z52" s="68"/>
      <c r="AA52" s="69"/>
      <c r="AB52" s="67"/>
      <c r="AC52" s="67"/>
      <c r="AD52" s="68"/>
      <c r="AE52" s="69"/>
      <c r="AF52" s="67"/>
      <c r="AG52" s="67"/>
      <c r="AH52" s="68"/>
      <c r="AI52" s="69"/>
      <c r="AJ52" s="67"/>
      <c r="AK52" s="67"/>
      <c r="AL52" s="68"/>
      <c r="AM52" s="69"/>
      <c r="AN52" s="67"/>
      <c r="AO52" s="67"/>
      <c r="AP52" s="68"/>
      <c r="AQ52" s="69"/>
      <c r="AR52" s="67"/>
      <c r="AS52" s="67"/>
      <c r="AT52" s="68"/>
      <c r="AU52" s="69"/>
      <c r="AV52" s="67"/>
      <c r="AW52" s="67"/>
      <c r="AX52" s="68"/>
      <c r="AY52" s="69"/>
      <c r="AZ52" s="67"/>
      <c r="BA52" s="206"/>
      <c r="BB52" s="207"/>
      <c r="BC52" s="206"/>
      <c r="BD52" s="92"/>
      <c r="BE52" s="20"/>
      <c r="BF52" s="20"/>
      <c r="BJ52" s="20"/>
      <c r="BK52" s="20"/>
    </row>
    <row r="53" spans="1:63" ht="14.45" customHeight="1" x14ac:dyDescent="0.25">
      <c r="A53" s="95"/>
      <c r="B53" s="173"/>
      <c r="C53" s="173"/>
      <c r="D53" s="78"/>
      <c r="E53" s="79"/>
      <c r="F53" s="80"/>
      <c r="G53" s="81"/>
      <c r="H53" s="78"/>
      <c r="I53" s="79"/>
      <c r="J53" s="80"/>
      <c r="K53" s="81"/>
      <c r="L53" s="78"/>
      <c r="M53" s="79"/>
      <c r="N53" s="80"/>
      <c r="O53" s="81"/>
      <c r="P53" s="78"/>
      <c r="Q53" s="79"/>
      <c r="R53" s="80"/>
      <c r="S53" s="81"/>
      <c r="T53" s="78"/>
      <c r="U53" s="79"/>
      <c r="V53" s="80"/>
      <c r="W53" s="81"/>
      <c r="X53" s="78"/>
      <c r="Y53" s="79"/>
      <c r="Z53" s="80"/>
      <c r="AA53" s="81"/>
      <c r="AB53" s="78"/>
      <c r="AC53" s="79"/>
      <c r="AD53" s="80"/>
      <c r="AE53" s="81"/>
      <c r="AF53" s="78"/>
      <c r="AG53" s="79"/>
      <c r="AH53" s="80"/>
      <c r="AI53" s="81"/>
      <c r="AJ53" s="78"/>
      <c r="AK53" s="79"/>
      <c r="AL53" s="80"/>
      <c r="AM53" s="81"/>
      <c r="AN53" s="78"/>
      <c r="AO53" s="79"/>
      <c r="AP53" s="80"/>
      <c r="AQ53" s="81"/>
      <c r="AR53" s="78"/>
      <c r="AS53" s="79"/>
      <c r="AT53" s="80"/>
      <c r="AU53" s="81"/>
      <c r="AV53" s="78"/>
      <c r="AW53" s="79"/>
      <c r="AX53" s="80"/>
      <c r="AY53" s="81"/>
      <c r="AZ53" s="202">
        <f t="shared" ref="AZ53:AZ69" si="12">SUM(E53,I53,M53,Q53,U53,Y53,AC53,AG53,AK53,AO53,AS53,AW53)</f>
        <v>0</v>
      </c>
      <c r="BA53" s="203">
        <f t="shared" ref="BA53:BA69" si="13">SUM(B53-D53,-H53,-L53,-P53,-T53,-X53,-AB53,-AF53,-AJ53,-AN53,-AR53,-AV53)</f>
        <v>0</v>
      </c>
      <c r="BB53" s="204">
        <f>IF($CC$10&gt;0,SUM(DD49-DD50)+IF($E$70&gt;0,SUM(D53-E53)+IF($I$70&gt;0,SUM(H53-I53)+IF($M$70&gt;0,SUM(L53-M53)+IF($Q$70&gt;0,SUM(P53-Q53)+IF($U$70&gt;0,SUM(T53-U53)+IF($Y$70&gt;0,SUM(X53-Y53)+IF($AC$70&gt;0,SUM(AB53-AC53)+IF($AG$70&gt;0,SUM(AF53-AG53)+IF($AK$70&gt;0,SUM(AJ53-AK53)+IF($AO$70&gt;0,SUM(AN53-AO53)+IF($AS$70&gt;0,SUM(AR53-AS53)+IF($AW$70&gt;0,SUM(AV53-AW53))))))))))))))</f>
        <v>0</v>
      </c>
      <c r="BC53" s="205">
        <f t="shared" ref="BC53:BC69" si="14">SUM(BA53:BB53)</f>
        <v>0</v>
      </c>
      <c r="BD53" s="51"/>
      <c r="BE53" s="20"/>
      <c r="BF53" s="20"/>
      <c r="BJ53" s="20"/>
      <c r="BK53" s="20"/>
    </row>
    <row r="54" spans="1:63" ht="14.45" customHeight="1" x14ac:dyDescent="0.25">
      <c r="A54" s="95"/>
      <c r="B54" s="173"/>
      <c r="C54" s="173"/>
      <c r="D54" s="78"/>
      <c r="E54" s="79"/>
      <c r="F54" s="80"/>
      <c r="G54" s="81"/>
      <c r="H54" s="78"/>
      <c r="I54" s="79"/>
      <c r="J54" s="80"/>
      <c r="K54" s="81"/>
      <c r="L54" s="78"/>
      <c r="M54" s="79"/>
      <c r="N54" s="80"/>
      <c r="O54" s="81"/>
      <c r="P54" s="78"/>
      <c r="Q54" s="79"/>
      <c r="R54" s="80"/>
      <c r="S54" s="81"/>
      <c r="T54" s="78"/>
      <c r="U54" s="79"/>
      <c r="V54" s="80"/>
      <c r="W54" s="81"/>
      <c r="X54" s="78"/>
      <c r="Y54" s="79"/>
      <c r="Z54" s="80"/>
      <c r="AA54" s="81"/>
      <c r="AB54" s="78"/>
      <c r="AC54" s="79"/>
      <c r="AD54" s="80"/>
      <c r="AE54" s="81"/>
      <c r="AF54" s="78"/>
      <c r="AG54" s="79"/>
      <c r="AH54" s="80"/>
      <c r="AI54" s="81"/>
      <c r="AJ54" s="78"/>
      <c r="AK54" s="79"/>
      <c r="AL54" s="80"/>
      <c r="AM54" s="81"/>
      <c r="AN54" s="78"/>
      <c r="AO54" s="79"/>
      <c r="AP54" s="80"/>
      <c r="AQ54" s="81"/>
      <c r="AR54" s="78"/>
      <c r="AS54" s="79"/>
      <c r="AT54" s="80"/>
      <c r="AU54" s="81"/>
      <c r="AV54" s="78"/>
      <c r="AW54" s="79"/>
      <c r="AX54" s="80"/>
      <c r="AY54" s="81"/>
      <c r="AZ54" s="202">
        <f t="shared" si="12"/>
        <v>0</v>
      </c>
      <c r="BA54" s="203">
        <f t="shared" si="13"/>
        <v>0</v>
      </c>
      <c r="BB54" s="204">
        <f t="shared" ref="BB54:BB70" si="15">IF($CC$10&gt;0,SUM(DD50-DD51)+IF($E$70&gt;0,SUM(D54-E54)+IF($I$70&gt;0,SUM(H54-I54)+IF($M$70&gt;0,SUM(L54-M54)+IF($Q$70&gt;0,SUM(P54-Q54)+IF($U$70&gt;0,SUM(T54-U54)+IF($Y$70&gt;0,SUM(X54-Y54)+IF($AC$70&gt;0,SUM(AB54-AC54)+IF($AG$70&gt;0,SUM(AF54-AG54)+IF($AK$70&gt;0,SUM(AJ54-AK54)+IF($AO$70&gt;0,SUM(AN54-AO54)+IF($AS$70&gt;0,SUM(AR54-AS54)+IF($AW$70&gt;0,SUM(AV54-AW54))))))))))))))</f>
        <v>0</v>
      </c>
      <c r="BC54" s="205">
        <f t="shared" si="14"/>
        <v>0</v>
      </c>
      <c r="BD54" s="51"/>
      <c r="BE54" s="20"/>
      <c r="BF54" s="20"/>
      <c r="BJ54" s="20"/>
      <c r="BK54" s="20"/>
    </row>
    <row r="55" spans="1:63" ht="14.45" customHeight="1" x14ac:dyDescent="0.25">
      <c r="A55" s="95"/>
      <c r="B55" s="173"/>
      <c r="C55" s="173"/>
      <c r="D55" s="78"/>
      <c r="E55" s="79"/>
      <c r="F55" s="80"/>
      <c r="G55" s="81"/>
      <c r="H55" s="78"/>
      <c r="I55" s="79"/>
      <c r="J55" s="80"/>
      <c r="K55" s="81"/>
      <c r="L55" s="78"/>
      <c r="M55" s="79"/>
      <c r="N55" s="80"/>
      <c r="O55" s="81"/>
      <c r="P55" s="78"/>
      <c r="Q55" s="79"/>
      <c r="R55" s="80"/>
      <c r="S55" s="81"/>
      <c r="T55" s="78"/>
      <c r="U55" s="79"/>
      <c r="V55" s="80"/>
      <c r="W55" s="81"/>
      <c r="X55" s="78"/>
      <c r="Y55" s="79"/>
      <c r="Z55" s="80"/>
      <c r="AA55" s="81"/>
      <c r="AB55" s="78"/>
      <c r="AC55" s="79"/>
      <c r="AD55" s="80"/>
      <c r="AE55" s="81"/>
      <c r="AF55" s="78"/>
      <c r="AG55" s="79"/>
      <c r="AH55" s="80"/>
      <c r="AI55" s="81"/>
      <c r="AJ55" s="78"/>
      <c r="AK55" s="79"/>
      <c r="AL55" s="80"/>
      <c r="AM55" s="81"/>
      <c r="AN55" s="78"/>
      <c r="AO55" s="79"/>
      <c r="AP55" s="80"/>
      <c r="AQ55" s="81"/>
      <c r="AR55" s="78"/>
      <c r="AS55" s="79"/>
      <c r="AT55" s="80"/>
      <c r="AU55" s="81"/>
      <c r="AV55" s="78"/>
      <c r="AW55" s="79"/>
      <c r="AX55" s="80"/>
      <c r="AY55" s="81"/>
      <c r="AZ55" s="202">
        <f t="shared" si="12"/>
        <v>0</v>
      </c>
      <c r="BA55" s="203">
        <f t="shared" si="13"/>
        <v>0</v>
      </c>
      <c r="BB55" s="204">
        <f t="shared" si="15"/>
        <v>0</v>
      </c>
      <c r="BC55" s="205">
        <f t="shared" si="14"/>
        <v>0</v>
      </c>
      <c r="BD55" s="76"/>
      <c r="BE55" s="20"/>
      <c r="BF55" s="20"/>
      <c r="BJ55" s="20"/>
      <c r="BK55" s="20"/>
    </row>
    <row r="56" spans="1:63" ht="14.45" customHeight="1" x14ac:dyDescent="0.25">
      <c r="A56" s="95"/>
      <c r="B56" s="173"/>
      <c r="C56" s="173"/>
      <c r="D56" s="78"/>
      <c r="E56" s="79"/>
      <c r="F56" s="80"/>
      <c r="G56" s="81"/>
      <c r="H56" s="78"/>
      <c r="I56" s="79"/>
      <c r="J56" s="80"/>
      <c r="K56" s="81"/>
      <c r="L56" s="78"/>
      <c r="M56" s="79"/>
      <c r="N56" s="80"/>
      <c r="O56" s="81"/>
      <c r="P56" s="78"/>
      <c r="Q56" s="79"/>
      <c r="R56" s="80"/>
      <c r="S56" s="81"/>
      <c r="T56" s="78"/>
      <c r="U56" s="79"/>
      <c r="V56" s="80"/>
      <c r="W56" s="81"/>
      <c r="X56" s="78"/>
      <c r="Y56" s="79"/>
      <c r="Z56" s="80"/>
      <c r="AA56" s="81"/>
      <c r="AB56" s="78"/>
      <c r="AC56" s="79"/>
      <c r="AD56" s="80"/>
      <c r="AE56" s="81"/>
      <c r="AF56" s="78"/>
      <c r="AG56" s="79"/>
      <c r="AH56" s="80"/>
      <c r="AI56" s="81"/>
      <c r="AJ56" s="78"/>
      <c r="AK56" s="79"/>
      <c r="AL56" s="80"/>
      <c r="AM56" s="81"/>
      <c r="AN56" s="78"/>
      <c r="AO56" s="79"/>
      <c r="AP56" s="80"/>
      <c r="AQ56" s="81"/>
      <c r="AR56" s="78"/>
      <c r="AS56" s="79"/>
      <c r="AT56" s="80"/>
      <c r="AU56" s="81"/>
      <c r="AV56" s="78"/>
      <c r="AW56" s="79"/>
      <c r="AX56" s="80"/>
      <c r="AY56" s="81"/>
      <c r="AZ56" s="202">
        <f t="shared" si="12"/>
        <v>0</v>
      </c>
      <c r="BA56" s="203">
        <f t="shared" si="13"/>
        <v>0</v>
      </c>
      <c r="BB56" s="204">
        <f t="shared" si="15"/>
        <v>0</v>
      </c>
      <c r="BC56" s="205">
        <f t="shared" si="14"/>
        <v>0</v>
      </c>
      <c r="BD56" s="76"/>
      <c r="BE56" s="20"/>
      <c r="BF56" s="20"/>
      <c r="BJ56" s="20"/>
      <c r="BK56" s="20"/>
    </row>
    <row r="57" spans="1:63" ht="14.45" customHeight="1" x14ac:dyDescent="0.25">
      <c r="A57" s="57"/>
      <c r="B57" s="173"/>
      <c r="C57" s="173"/>
      <c r="D57" s="78"/>
      <c r="E57" s="79"/>
      <c r="F57" s="80"/>
      <c r="G57" s="81"/>
      <c r="H57" s="78"/>
      <c r="I57" s="79"/>
      <c r="J57" s="80"/>
      <c r="K57" s="81"/>
      <c r="L57" s="78"/>
      <c r="M57" s="79"/>
      <c r="N57" s="80"/>
      <c r="O57" s="81"/>
      <c r="P57" s="78"/>
      <c r="Q57" s="79"/>
      <c r="R57" s="80"/>
      <c r="S57" s="81"/>
      <c r="T57" s="78"/>
      <c r="U57" s="79"/>
      <c r="V57" s="80"/>
      <c r="W57" s="81"/>
      <c r="X57" s="78"/>
      <c r="Y57" s="79"/>
      <c r="Z57" s="80"/>
      <c r="AA57" s="81"/>
      <c r="AB57" s="78"/>
      <c r="AC57" s="79"/>
      <c r="AD57" s="80"/>
      <c r="AE57" s="81"/>
      <c r="AF57" s="78"/>
      <c r="AG57" s="79"/>
      <c r="AH57" s="80"/>
      <c r="AI57" s="81"/>
      <c r="AJ57" s="78"/>
      <c r="AK57" s="79"/>
      <c r="AL57" s="80"/>
      <c r="AM57" s="81"/>
      <c r="AN57" s="78"/>
      <c r="AO57" s="79"/>
      <c r="AP57" s="80"/>
      <c r="AQ57" s="81"/>
      <c r="AR57" s="78"/>
      <c r="AS57" s="79"/>
      <c r="AT57" s="80"/>
      <c r="AU57" s="81"/>
      <c r="AV57" s="78"/>
      <c r="AW57" s="79"/>
      <c r="AX57" s="80"/>
      <c r="AY57" s="81"/>
      <c r="AZ57" s="202">
        <f t="shared" si="12"/>
        <v>0</v>
      </c>
      <c r="BA57" s="203">
        <f t="shared" si="13"/>
        <v>0</v>
      </c>
      <c r="BB57" s="204">
        <f t="shared" si="15"/>
        <v>0</v>
      </c>
      <c r="BC57" s="205">
        <f t="shared" si="14"/>
        <v>0</v>
      </c>
      <c r="BD57" s="76"/>
      <c r="BE57" s="20"/>
      <c r="BF57" s="20"/>
      <c r="BJ57" s="20"/>
      <c r="BK57" s="20"/>
    </row>
    <row r="58" spans="1:63" ht="14.45" customHeight="1" x14ac:dyDescent="0.25">
      <c r="A58" s="62"/>
      <c r="B58" s="174"/>
      <c r="C58" s="174"/>
      <c r="D58" s="96"/>
      <c r="E58" s="79"/>
      <c r="F58" s="80"/>
      <c r="G58" s="81"/>
      <c r="H58" s="78"/>
      <c r="I58" s="79"/>
      <c r="J58" s="80"/>
      <c r="K58" s="81"/>
      <c r="L58" s="78"/>
      <c r="M58" s="79"/>
      <c r="N58" s="80"/>
      <c r="O58" s="81"/>
      <c r="P58" s="78"/>
      <c r="Q58" s="79"/>
      <c r="R58" s="80"/>
      <c r="S58" s="81"/>
      <c r="T58" s="78"/>
      <c r="U58" s="79"/>
      <c r="V58" s="80"/>
      <c r="W58" s="81"/>
      <c r="X58" s="78"/>
      <c r="Y58" s="79"/>
      <c r="Z58" s="80"/>
      <c r="AA58" s="81"/>
      <c r="AB58" s="78"/>
      <c r="AC58" s="79"/>
      <c r="AD58" s="80"/>
      <c r="AE58" s="81"/>
      <c r="AF58" s="78"/>
      <c r="AG58" s="79"/>
      <c r="AH58" s="80"/>
      <c r="AI58" s="81"/>
      <c r="AJ58" s="78"/>
      <c r="AK58" s="79"/>
      <c r="AL58" s="80"/>
      <c r="AM58" s="81"/>
      <c r="AN58" s="78"/>
      <c r="AO58" s="79"/>
      <c r="AP58" s="80"/>
      <c r="AQ58" s="81"/>
      <c r="AR58" s="78"/>
      <c r="AS58" s="79"/>
      <c r="AT58" s="80"/>
      <c r="AU58" s="81"/>
      <c r="AV58" s="78"/>
      <c r="AW58" s="79"/>
      <c r="AX58" s="80"/>
      <c r="AY58" s="81"/>
      <c r="AZ58" s="202">
        <f t="shared" si="12"/>
        <v>0</v>
      </c>
      <c r="BA58" s="203">
        <f t="shared" si="13"/>
        <v>0</v>
      </c>
      <c r="BB58" s="204">
        <f t="shared" si="15"/>
        <v>0</v>
      </c>
      <c r="BC58" s="205">
        <f t="shared" si="14"/>
        <v>0</v>
      </c>
      <c r="BD58" s="97"/>
      <c r="BE58" s="20"/>
      <c r="BF58" s="20"/>
      <c r="BJ58" s="20"/>
      <c r="BK58" s="20"/>
    </row>
    <row r="59" spans="1:63" ht="14.45" customHeight="1" x14ac:dyDescent="0.25">
      <c r="A59" s="95"/>
      <c r="B59" s="173"/>
      <c r="C59" s="173"/>
      <c r="D59" s="78"/>
      <c r="E59" s="79"/>
      <c r="F59" s="80"/>
      <c r="G59" s="81"/>
      <c r="H59" s="78"/>
      <c r="I59" s="79"/>
      <c r="J59" s="80"/>
      <c r="K59" s="81"/>
      <c r="L59" s="78"/>
      <c r="M59" s="79"/>
      <c r="N59" s="80"/>
      <c r="O59" s="81"/>
      <c r="P59" s="78"/>
      <c r="Q59" s="79"/>
      <c r="R59" s="80"/>
      <c r="S59" s="81"/>
      <c r="T59" s="78"/>
      <c r="U59" s="79"/>
      <c r="V59" s="80"/>
      <c r="W59" s="81"/>
      <c r="X59" s="78"/>
      <c r="Y59" s="79"/>
      <c r="Z59" s="80"/>
      <c r="AA59" s="81"/>
      <c r="AB59" s="78"/>
      <c r="AC59" s="79"/>
      <c r="AD59" s="80"/>
      <c r="AE59" s="81"/>
      <c r="AF59" s="78"/>
      <c r="AG59" s="79"/>
      <c r="AH59" s="80"/>
      <c r="AI59" s="81"/>
      <c r="AJ59" s="78"/>
      <c r="AK59" s="79"/>
      <c r="AL59" s="80"/>
      <c r="AM59" s="81"/>
      <c r="AN59" s="78"/>
      <c r="AO59" s="79"/>
      <c r="AP59" s="80"/>
      <c r="AQ59" s="81"/>
      <c r="AR59" s="78"/>
      <c r="AS59" s="79"/>
      <c r="AT59" s="80"/>
      <c r="AU59" s="81"/>
      <c r="AV59" s="78"/>
      <c r="AW59" s="79"/>
      <c r="AX59" s="80"/>
      <c r="AY59" s="81"/>
      <c r="AZ59" s="202">
        <f t="shared" si="12"/>
        <v>0</v>
      </c>
      <c r="BA59" s="203">
        <f t="shared" si="13"/>
        <v>0</v>
      </c>
      <c r="BB59" s="204">
        <f t="shared" si="15"/>
        <v>0</v>
      </c>
      <c r="BC59" s="205">
        <f t="shared" si="14"/>
        <v>0</v>
      </c>
      <c r="BD59" s="51"/>
      <c r="BE59" s="20"/>
      <c r="BF59" s="20"/>
      <c r="BJ59" s="20"/>
      <c r="BK59" s="20"/>
    </row>
    <row r="60" spans="1:63" ht="14.45" customHeight="1" x14ac:dyDescent="0.25">
      <c r="A60" s="95"/>
      <c r="B60" s="173"/>
      <c r="C60" s="173"/>
      <c r="D60" s="78"/>
      <c r="E60" s="79"/>
      <c r="F60" s="80"/>
      <c r="G60" s="81"/>
      <c r="H60" s="78"/>
      <c r="I60" s="79"/>
      <c r="J60" s="80"/>
      <c r="K60" s="81"/>
      <c r="L60" s="78"/>
      <c r="M60" s="79"/>
      <c r="N60" s="80"/>
      <c r="O60" s="81"/>
      <c r="P60" s="78"/>
      <c r="Q60" s="79"/>
      <c r="R60" s="80"/>
      <c r="S60" s="81"/>
      <c r="T60" s="78"/>
      <c r="U60" s="79"/>
      <c r="V60" s="80"/>
      <c r="W60" s="81"/>
      <c r="X60" s="78"/>
      <c r="Y60" s="79"/>
      <c r="Z60" s="80"/>
      <c r="AA60" s="81"/>
      <c r="AB60" s="78"/>
      <c r="AC60" s="79"/>
      <c r="AD60" s="80"/>
      <c r="AE60" s="81"/>
      <c r="AF60" s="78"/>
      <c r="AG60" s="79"/>
      <c r="AH60" s="80"/>
      <c r="AI60" s="81"/>
      <c r="AJ60" s="78"/>
      <c r="AK60" s="79"/>
      <c r="AL60" s="80"/>
      <c r="AM60" s="81"/>
      <c r="AN60" s="78"/>
      <c r="AO60" s="79"/>
      <c r="AP60" s="80"/>
      <c r="AQ60" s="81"/>
      <c r="AR60" s="78"/>
      <c r="AS60" s="79"/>
      <c r="AT60" s="80"/>
      <c r="AU60" s="81"/>
      <c r="AV60" s="78"/>
      <c r="AW60" s="79"/>
      <c r="AX60" s="80"/>
      <c r="AY60" s="81"/>
      <c r="AZ60" s="202">
        <f t="shared" si="12"/>
        <v>0</v>
      </c>
      <c r="BA60" s="203">
        <f t="shared" si="13"/>
        <v>0</v>
      </c>
      <c r="BB60" s="204">
        <f t="shared" si="15"/>
        <v>0</v>
      </c>
      <c r="BC60" s="205">
        <f t="shared" si="14"/>
        <v>0</v>
      </c>
      <c r="BD60" s="76"/>
      <c r="BE60" s="20"/>
      <c r="BF60" s="20"/>
      <c r="BJ60" s="20"/>
      <c r="BK60" s="20"/>
    </row>
    <row r="61" spans="1:63" ht="14.45" customHeight="1" x14ac:dyDescent="0.25">
      <c r="A61" s="95"/>
      <c r="B61" s="173"/>
      <c r="C61" s="173"/>
      <c r="D61" s="78"/>
      <c r="E61" s="79"/>
      <c r="F61" s="80"/>
      <c r="G61" s="81"/>
      <c r="H61" s="78"/>
      <c r="I61" s="79"/>
      <c r="J61" s="80"/>
      <c r="K61" s="81"/>
      <c r="L61" s="78"/>
      <c r="M61" s="79"/>
      <c r="N61" s="80"/>
      <c r="O61" s="81"/>
      <c r="P61" s="78"/>
      <c r="Q61" s="79"/>
      <c r="R61" s="80"/>
      <c r="S61" s="81"/>
      <c r="T61" s="78"/>
      <c r="U61" s="79"/>
      <c r="V61" s="80"/>
      <c r="W61" s="81"/>
      <c r="X61" s="78"/>
      <c r="Y61" s="79"/>
      <c r="Z61" s="80"/>
      <c r="AA61" s="81"/>
      <c r="AB61" s="78"/>
      <c r="AC61" s="79"/>
      <c r="AD61" s="80"/>
      <c r="AE61" s="81"/>
      <c r="AF61" s="78"/>
      <c r="AG61" s="79"/>
      <c r="AH61" s="80"/>
      <c r="AI61" s="81"/>
      <c r="AJ61" s="78"/>
      <c r="AK61" s="79"/>
      <c r="AL61" s="80"/>
      <c r="AM61" s="81"/>
      <c r="AN61" s="78"/>
      <c r="AO61" s="79"/>
      <c r="AP61" s="80"/>
      <c r="AQ61" s="81"/>
      <c r="AR61" s="78"/>
      <c r="AS61" s="79"/>
      <c r="AT61" s="80"/>
      <c r="AU61" s="81"/>
      <c r="AV61" s="78"/>
      <c r="AW61" s="79"/>
      <c r="AX61" s="80"/>
      <c r="AY61" s="81"/>
      <c r="AZ61" s="202">
        <f t="shared" si="12"/>
        <v>0</v>
      </c>
      <c r="BA61" s="203">
        <f t="shared" si="13"/>
        <v>0</v>
      </c>
      <c r="BB61" s="204">
        <f t="shared" si="15"/>
        <v>0</v>
      </c>
      <c r="BC61" s="205">
        <f t="shared" si="14"/>
        <v>0</v>
      </c>
      <c r="BD61" s="76"/>
      <c r="BE61" s="20"/>
      <c r="BF61" s="20"/>
      <c r="BJ61" s="20"/>
      <c r="BK61" s="20"/>
    </row>
    <row r="62" spans="1:63" ht="14.45" customHeight="1" x14ac:dyDescent="0.25">
      <c r="A62" s="57"/>
      <c r="B62" s="173"/>
      <c r="C62" s="173"/>
      <c r="D62" s="78"/>
      <c r="E62" s="79"/>
      <c r="F62" s="80"/>
      <c r="G62" s="81"/>
      <c r="H62" s="78"/>
      <c r="I62" s="79"/>
      <c r="J62" s="80"/>
      <c r="K62" s="81"/>
      <c r="L62" s="78"/>
      <c r="M62" s="79"/>
      <c r="N62" s="80"/>
      <c r="O62" s="81"/>
      <c r="P62" s="78"/>
      <c r="Q62" s="79"/>
      <c r="R62" s="80"/>
      <c r="S62" s="81"/>
      <c r="T62" s="78"/>
      <c r="U62" s="79"/>
      <c r="V62" s="80"/>
      <c r="W62" s="81"/>
      <c r="X62" s="78"/>
      <c r="Y62" s="79"/>
      <c r="Z62" s="80"/>
      <c r="AA62" s="81"/>
      <c r="AB62" s="78"/>
      <c r="AC62" s="79"/>
      <c r="AD62" s="80"/>
      <c r="AE62" s="81"/>
      <c r="AF62" s="78"/>
      <c r="AG62" s="79"/>
      <c r="AH62" s="80"/>
      <c r="AI62" s="81"/>
      <c r="AJ62" s="78"/>
      <c r="AK62" s="79"/>
      <c r="AL62" s="80"/>
      <c r="AM62" s="81"/>
      <c r="AN62" s="78"/>
      <c r="AO62" s="79"/>
      <c r="AP62" s="80"/>
      <c r="AQ62" s="81"/>
      <c r="AR62" s="78"/>
      <c r="AS62" s="79"/>
      <c r="AT62" s="80"/>
      <c r="AU62" s="81"/>
      <c r="AV62" s="78"/>
      <c r="AW62" s="79"/>
      <c r="AX62" s="80"/>
      <c r="AY62" s="81"/>
      <c r="AZ62" s="202">
        <f t="shared" si="12"/>
        <v>0</v>
      </c>
      <c r="BA62" s="203">
        <f t="shared" si="13"/>
        <v>0</v>
      </c>
      <c r="BB62" s="204">
        <f t="shared" si="15"/>
        <v>0</v>
      </c>
      <c r="BC62" s="205">
        <f t="shared" si="14"/>
        <v>0</v>
      </c>
      <c r="BD62" s="76"/>
      <c r="BE62" s="20"/>
      <c r="BF62" s="20"/>
      <c r="BJ62" s="20"/>
      <c r="BK62" s="20"/>
    </row>
    <row r="63" spans="1:63" ht="14.45" customHeight="1" x14ac:dyDescent="0.25">
      <c r="A63" s="62"/>
      <c r="B63" s="174"/>
      <c r="C63" s="174"/>
      <c r="D63" s="96"/>
      <c r="E63" s="79"/>
      <c r="F63" s="80"/>
      <c r="G63" s="81"/>
      <c r="H63" s="78"/>
      <c r="I63" s="79"/>
      <c r="J63" s="80"/>
      <c r="K63" s="81"/>
      <c r="L63" s="78"/>
      <c r="M63" s="79"/>
      <c r="N63" s="80"/>
      <c r="O63" s="81"/>
      <c r="P63" s="78"/>
      <c r="Q63" s="79"/>
      <c r="R63" s="80"/>
      <c r="S63" s="81"/>
      <c r="T63" s="78"/>
      <c r="U63" s="79"/>
      <c r="V63" s="80"/>
      <c r="W63" s="81"/>
      <c r="X63" s="78"/>
      <c r="Y63" s="79"/>
      <c r="Z63" s="80"/>
      <c r="AA63" s="81"/>
      <c r="AB63" s="78"/>
      <c r="AC63" s="79"/>
      <c r="AD63" s="80"/>
      <c r="AE63" s="81"/>
      <c r="AF63" s="78"/>
      <c r="AG63" s="79"/>
      <c r="AH63" s="80"/>
      <c r="AI63" s="81"/>
      <c r="AJ63" s="78"/>
      <c r="AK63" s="79"/>
      <c r="AL63" s="80"/>
      <c r="AM63" s="81"/>
      <c r="AN63" s="78"/>
      <c r="AO63" s="79"/>
      <c r="AP63" s="80"/>
      <c r="AQ63" s="81"/>
      <c r="AR63" s="78"/>
      <c r="AS63" s="79"/>
      <c r="AT63" s="80"/>
      <c r="AU63" s="81"/>
      <c r="AV63" s="78"/>
      <c r="AW63" s="79"/>
      <c r="AX63" s="80"/>
      <c r="AY63" s="81"/>
      <c r="AZ63" s="202">
        <f t="shared" si="12"/>
        <v>0</v>
      </c>
      <c r="BA63" s="203">
        <f t="shared" si="13"/>
        <v>0</v>
      </c>
      <c r="BB63" s="204">
        <f t="shared" si="15"/>
        <v>0</v>
      </c>
      <c r="BC63" s="205">
        <f t="shared" si="14"/>
        <v>0</v>
      </c>
      <c r="BD63" s="97"/>
      <c r="BE63" s="20"/>
      <c r="BF63" s="20"/>
      <c r="BJ63" s="20"/>
      <c r="BK63" s="20"/>
    </row>
    <row r="64" spans="1:63" ht="14.45" customHeight="1" x14ac:dyDescent="0.25">
      <c r="A64" s="93"/>
      <c r="B64" s="171"/>
      <c r="C64" s="171"/>
      <c r="D64" s="71"/>
      <c r="E64" s="45"/>
      <c r="F64" s="48"/>
      <c r="G64" s="49"/>
      <c r="H64" s="44"/>
      <c r="I64" s="73"/>
      <c r="J64" s="48"/>
      <c r="K64" s="49"/>
      <c r="L64" s="44"/>
      <c r="M64" s="73"/>
      <c r="N64" s="50"/>
      <c r="O64" s="72"/>
      <c r="P64" s="44"/>
      <c r="Q64" s="73"/>
      <c r="R64" s="50"/>
      <c r="S64" s="72"/>
      <c r="T64" s="44"/>
      <c r="U64" s="73"/>
      <c r="V64" s="50"/>
      <c r="W64" s="72"/>
      <c r="X64" s="44"/>
      <c r="Y64" s="73"/>
      <c r="Z64" s="50"/>
      <c r="AA64" s="72"/>
      <c r="AB64" s="44"/>
      <c r="AC64" s="73"/>
      <c r="AD64" s="50"/>
      <c r="AE64" s="72"/>
      <c r="AF64" s="44"/>
      <c r="AG64" s="73"/>
      <c r="AH64" s="50"/>
      <c r="AI64" s="72"/>
      <c r="AJ64" s="44"/>
      <c r="AK64" s="73"/>
      <c r="AL64" s="50"/>
      <c r="AM64" s="72"/>
      <c r="AN64" s="44"/>
      <c r="AO64" s="73"/>
      <c r="AP64" s="50"/>
      <c r="AQ64" s="72"/>
      <c r="AR64" s="44"/>
      <c r="AS64" s="73"/>
      <c r="AT64" s="48"/>
      <c r="AU64" s="72"/>
      <c r="AV64" s="44"/>
      <c r="AW64" s="45"/>
      <c r="AX64" s="48"/>
      <c r="AY64" s="49"/>
      <c r="AZ64" s="202">
        <f t="shared" si="12"/>
        <v>0</v>
      </c>
      <c r="BA64" s="203">
        <f t="shared" si="13"/>
        <v>0</v>
      </c>
      <c r="BB64" s="204">
        <f t="shared" si="15"/>
        <v>0</v>
      </c>
      <c r="BC64" s="205">
        <f t="shared" si="14"/>
        <v>0</v>
      </c>
      <c r="BD64" s="51"/>
      <c r="BE64" s="20"/>
      <c r="BF64" s="20"/>
      <c r="BJ64" s="20"/>
      <c r="BK64" s="20"/>
    </row>
    <row r="65" spans="1:63" ht="14.45" customHeight="1" x14ac:dyDescent="0.25">
      <c r="A65" s="93"/>
      <c r="B65" s="171"/>
      <c r="C65" s="171"/>
      <c r="D65" s="71"/>
      <c r="E65" s="45"/>
      <c r="F65" s="48"/>
      <c r="G65" s="49"/>
      <c r="H65" s="44"/>
      <c r="I65" s="73"/>
      <c r="J65" s="48"/>
      <c r="K65" s="49"/>
      <c r="L65" s="44"/>
      <c r="M65" s="73"/>
      <c r="N65" s="50"/>
      <c r="O65" s="72"/>
      <c r="P65" s="44"/>
      <c r="Q65" s="73"/>
      <c r="R65" s="50"/>
      <c r="S65" s="72"/>
      <c r="T65" s="44"/>
      <c r="U65" s="73"/>
      <c r="V65" s="50"/>
      <c r="W65" s="72"/>
      <c r="X65" s="44"/>
      <c r="Y65" s="73"/>
      <c r="Z65" s="50"/>
      <c r="AA65" s="72"/>
      <c r="AB65" s="44"/>
      <c r="AC65" s="73"/>
      <c r="AD65" s="50"/>
      <c r="AE65" s="72"/>
      <c r="AF65" s="44"/>
      <c r="AG65" s="73"/>
      <c r="AH65" s="50"/>
      <c r="AI65" s="72"/>
      <c r="AJ65" s="44"/>
      <c r="AK65" s="73"/>
      <c r="AL65" s="50"/>
      <c r="AM65" s="72"/>
      <c r="AN65" s="44"/>
      <c r="AO65" s="73"/>
      <c r="AP65" s="50"/>
      <c r="AQ65" s="72"/>
      <c r="AR65" s="44"/>
      <c r="AS65" s="73"/>
      <c r="AT65" s="48"/>
      <c r="AU65" s="72"/>
      <c r="AV65" s="44"/>
      <c r="AW65" s="45"/>
      <c r="AX65" s="48"/>
      <c r="AY65" s="49"/>
      <c r="AZ65" s="202">
        <f t="shared" si="12"/>
        <v>0</v>
      </c>
      <c r="BA65" s="203">
        <f t="shared" si="13"/>
        <v>0</v>
      </c>
      <c r="BB65" s="204">
        <f t="shared" si="15"/>
        <v>0</v>
      </c>
      <c r="BC65" s="205">
        <f t="shared" si="14"/>
        <v>0</v>
      </c>
      <c r="BD65" s="51"/>
      <c r="BE65" s="20"/>
      <c r="BF65" s="20"/>
      <c r="BJ65" s="20"/>
      <c r="BK65" s="20"/>
    </row>
    <row r="66" spans="1:63" ht="14.45" customHeight="1" x14ac:dyDescent="0.25">
      <c r="A66" s="93"/>
      <c r="B66" s="171"/>
      <c r="C66" s="171"/>
      <c r="D66" s="71"/>
      <c r="E66" s="45"/>
      <c r="F66" s="48"/>
      <c r="G66" s="49"/>
      <c r="H66" s="44"/>
      <c r="I66" s="73"/>
      <c r="J66" s="48"/>
      <c r="K66" s="49"/>
      <c r="L66" s="44"/>
      <c r="M66" s="73"/>
      <c r="N66" s="50"/>
      <c r="O66" s="72"/>
      <c r="P66" s="44"/>
      <c r="Q66" s="73"/>
      <c r="R66" s="50"/>
      <c r="S66" s="72"/>
      <c r="T66" s="44"/>
      <c r="U66" s="73"/>
      <c r="V66" s="50"/>
      <c r="W66" s="72"/>
      <c r="X66" s="44"/>
      <c r="Y66" s="73"/>
      <c r="Z66" s="50"/>
      <c r="AA66" s="72"/>
      <c r="AB66" s="44"/>
      <c r="AC66" s="73"/>
      <c r="AD66" s="50"/>
      <c r="AE66" s="72"/>
      <c r="AF66" s="44"/>
      <c r="AG66" s="73"/>
      <c r="AH66" s="50"/>
      <c r="AI66" s="72"/>
      <c r="AJ66" s="44"/>
      <c r="AK66" s="73"/>
      <c r="AL66" s="50"/>
      <c r="AM66" s="72"/>
      <c r="AN66" s="44"/>
      <c r="AO66" s="73"/>
      <c r="AP66" s="50"/>
      <c r="AQ66" s="72"/>
      <c r="AR66" s="44"/>
      <c r="AS66" s="73"/>
      <c r="AT66" s="48"/>
      <c r="AU66" s="72"/>
      <c r="AV66" s="44"/>
      <c r="AW66" s="45"/>
      <c r="AX66" s="48"/>
      <c r="AY66" s="49"/>
      <c r="AZ66" s="202">
        <f t="shared" si="12"/>
        <v>0</v>
      </c>
      <c r="BA66" s="203">
        <f t="shared" si="13"/>
        <v>0</v>
      </c>
      <c r="BB66" s="204">
        <f t="shared" si="15"/>
        <v>0</v>
      </c>
      <c r="BC66" s="205">
        <f t="shared" si="14"/>
        <v>0</v>
      </c>
      <c r="BD66" s="76"/>
      <c r="BE66" s="20"/>
      <c r="BF66" s="20"/>
      <c r="BJ66" s="20"/>
      <c r="BK66" s="20"/>
    </row>
    <row r="67" spans="1:63" ht="14.45" customHeight="1" x14ac:dyDescent="0.25">
      <c r="A67" s="93"/>
      <c r="B67" s="171"/>
      <c r="C67" s="171"/>
      <c r="D67" s="71"/>
      <c r="E67" s="45"/>
      <c r="F67" s="48"/>
      <c r="G67" s="49"/>
      <c r="H67" s="44"/>
      <c r="I67" s="73"/>
      <c r="J67" s="48"/>
      <c r="K67" s="49"/>
      <c r="L67" s="44"/>
      <c r="M67" s="73"/>
      <c r="N67" s="50"/>
      <c r="O67" s="72"/>
      <c r="P67" s="44"/>
      <c r="Q67" s="73"/>
      <c r="R67" s="50"/>
      <c r="S67" s="72"/>
      <c r="T67" s="44"/>
      <c r="U67" s="73"/>
      <c r="V67" s="50"/>
      <c r="W67" s="72"/>
      <c r="X67" s="44"/>
      <c r="Y67" s="73"/>
      <c r="Z67" s="50"/>
      <c r="AA67" s="72"/>
      <c r="AB67" s="44"/>
      <c r="AC67" s="73"/>
      <c r="AD67" s="50"/>
      <c r="AE67" s="72"/>
      <c r="AF67" s="44"/>
      <c r="AG67" s="73"/>
      <c r="AH67" s="50"/>
      <c r="AI67" s="72"/>
      <c r="AJ67" s="44"/>
      <c r="AK67" s="73"/>
      <c r="AL67" s="50"/>
      <c r="AM67" s="72"/>
      <c r="AN67" s="44"/>
      <c r="AO67" s="73"/>
      <c r="AP67" s="50"/>
      <c r="AQ67" s="72"/>
      <c r="AR67" s="44"/>
      <c r="AS67" s="73"/>
      <c r="AT67" s="48"/>
      <c r="AU67" s="72"/>
      <c r="AV67" s="44"/>
      <c r="AW67" s="45"/>
      <c r="AX67" s="48"/>
      <c r="AY67" s="49"/>
      <c r="AZ67" s="202">
        <f t="shared" si="12"/>
        <v>0</v>
      </c>
      <c r="BA67" s="203">
        <f t="shared" si="13"/>
        <v>0</v>
      </c>
      <c r="BB67" s="204">
        <f t="shared" si="15"/>
        <v>0</v>
      </c>
      <c r="BC67" s="205">
        <f t="shared" si="14"/>
        <v>0</v>
      </c>
      <c r="BD67" s="76"/>
      <c r="BE67" s="20"/>
      <c r="BF67" s="20"/>
      <c r="BJ67" s="20"/>
      <c r="BK67" s="20"/>
    </row>
    <row r="68" spans="1:63" ht="14.45" customHeight="1" x14ac:dyDescent="0.25">
      <c r="A68" s="43"/>
      <c r="B68" s="171"/>
      <c r="C68" s="171"/>
      <c r="D68" s="71"/>
      <c r="E68" s="45"/>
      <c r="F68" s="48"/>
      <c r="G68" s="49"/>
      <c r="H68" s="44"/>
      <c r="I68" s="73"/>
      <c r="J68" s="48"/>
      <c r="K68" s="49"/>
      <c r="L68" s="44"/>
      <c r="M68" s="73"/>
      <c r="N68" s="50"/>
      <c r="O68" s="72"/>
      <c r="P68" s="44"/>
      <c r="Q68" s="73"/>
      <c r="R68" s="50"/>
      <c r="S68" s="72"/>
      <c r="T68" s="44"/>
      <c r="U68" s="73"/>
      <c r="V68" s="50"/>
      <c r="W68" s="72"/>
      <c r="X68" s="44"/>
      <c r="Y68" s="73"/>
      <c r="Z68" s="50"/>
      <c r="AA68" s="72"/>
      <c r="AB68" s="44"/>
      <c r="AC68" s="73"/>
      <c r="AD68" s="50"/>
      <c r="AE68" s="72"/>
      <c r="AF68" s="44"/>
      <c r="AG68" s="73"/>
      <c r="AH68" s="50"/>
      <c r="AI68" s="72"/>
      <c r="AJ68" s="44"/>
      <c r="AK68" s="73"/>
      <c r="AL68" s="50"/>
      <c r="AM68" s="72"/>
      <c r="AN68" s="44"/>
      <c r="AO68" s="73"/>
      <c r="AP68" s="50"/>
      <c r="AQ68" s="72"/>
      <c r="AR68" s="44"/>
      <c r="AS68" s="73"/>
      <c r="AT68" s="48"/>
      <c r="AU68" s="72"/>
      <c r="AV68" s="44"/>
      <c r="AW68" s="45"/>
      <c r="AX68" s="48"/>
      <c r="AY68" s="49"/>
      <c r="AZ68" s="202">
        <f t="shared" si="12"/>
        <v>0</v>
      </c>
      <c r="BA68" s="203">
        <f t="shared" si="13"/>
        <v>0</v>
      </c>
      <c r="BB68" s="204">
        <f t="shared" si="15"/>
        <v>0</v>
      </c>
      <c r="BC68" s="205">
        <f t="shared" si="14"/>
        <v>0</v>
      </c>
      <c r="BD68" s="76"/>
      <c r="BE68" s="20"/>
      <c r="BF68" s="20"/>
      <c r="BJ68" s="20"/>
      <c r="BK68" s="20"/>
    </row>
    <row r="69" spans="1:63" ht="14.45" customHeight="1" x14ac:dyDescent="0.25">
      <c r="A69" s="62"/>
      <c r="B69" s="174"/>
      <c r="C69" s="174"/>
      <c r="D69" s="96"/>
      <c r="E69" s="45"/>
      <c r="F69" s="48"/>
      <c r="G69" s="49"/>
      <c r="H69" s="44"/>
      <c r="I69" s="73"/>
      <c r="J69" s="48"/>
      <c r="K69" s="49"/>
      <c r="L69" s="44"/>
      <c r="M69" s="73"/>
      <c r="N69" s="50"/>
      <c r="O69" s="72"/>
      <c r="P69" s="44"/>
      <c r="Q69" s="73"/>
      <c r="R69" s="50"/>
      <c r="S69" s="72"/>
      <c r="T69" s="44"/>
      <c r="U69" s="73"/>
      <c r="V69" s="50"/>
      <c r="W69" s="72"/>
      <c r="X69" s="44"/>
      <c r="Y69" s="73"/>
      <c r="Z69" s="50"/>
      <c r="AA69" s="72"/>
      <c r="AB69" s="44"/>
      <c r="AC69" s="73"/>
      <c r="AD69" s="50"/>
      <c r="AE69" s="72"/>
      <c r="AF69" s="44"/>
      <c r="AG69" s="73"/>
      <c r="AH69" s="50"/>
      <c r="AI69" s="72"/>
      <c r="AJ69" s="44"/>
      <c r="AK69" s="73"/>
      <c r="AL69" s="50"/>
      <c r="AM69" s="72"/>
      <c r="AN69" s="44"/>
      <c r="AO69" s="73"/>
      <c r="AP69" s="50"/>
      <c r="AQ69" s="72"/>
      <c r="AR69" s="44"/>
      <c r="AS69" s="73"/>
      <c r="AT69" s="48"/>
      <c r="AU69" s="72"/>
      <c r="AV69" s="44"/>
      <c r="AW69" s="45"/>
      <c r="AX69" s="48"/>
      <c r="AY69" s="49"/>
      <c r="AZ69" s="202">
        <f t="shared" si="12"/>
        <v>0</v>
      </c>
      <c r="BA69" s="208">
        <f t="shared" si="13"/>
        <v>0</v>
      </c>
      <c r="BB69" s="204">
        <f t="shared" si="15"/>
        <v>0</v>
      </c>
      <c r="BC69" s="205">
        <f t="shared" si="14"/>
        <v>0</v>
      </c>
      <c r="BD69" s="97"/>
      <c r="BE69" s="20"/>
      <c r="BF69" s="20"/>
      <c r="BJ69" s="20"/>
      <c r="BK69" s="20"/>
    </row>
    <row r="70" spans="1:63" s="220" customFormat="1" x14ac:dyDescent="0.25">
      <c r="A70" s="212" t="s">
        <v>135</v>
      </c>
      <c r="B70" s="213">
        <f>SUM(B53:B69)</f>
        <v>0</v>
      </c>
      <c r="C70" s="213">
        <f>SUM(C53:C69)</f>
        <v>0</v>
      </c>
      <c r="D70" s="214">
        <f>SUM(D53:D69)</f>
        <v>0</v>
      </c>
      <c r="E70" s="214">
        <f>SUM(E53:E69)</f>
        <v>0</v>
      </c>
      <c r="F70" s="216"/>
      <c r="G70" s="217"/>
      <c r="H70" s="232">
        <f>SUM(H53:H69)</f>
        <v>0</v>
      </c>
      <c r="I70" s="214">
        <f>SUM(I53:I69)</f>
        <v>0</v>
      </c>
      <c r="J70" s="216"/>
      <c r="K70" s="218"/>
      <c r="L70" s="232">
        <f>SUM(L53:L69)</f>
        <v>0</v>
      </c>
      <c r="M70" s="214">
        <f>SUM(M53:M69)</f>
        <v>0</v>
      </c>
      <c r="N70" s="216"/>
      <c r="O70" s="218"/>
      <c r="P70" s="232">
        <f>SUM(P53:P69)</f>
        <v>0</v>
      </c>
      <c r="Q70" s="214">
        <f>SUM(Q53:Q69)</f>
        <v>0</v>
      </c>
      <c r="R70" s="216"/>
      <c r="S70" s="218"/>
      <c r="T70" s="232">
        <f>SUM(T53:T69)</f>
        <v>0</v>
      </c>
      <c r="U70" s="214">
        <f>SUM(U53:U69)</f>
        <v>0</v>
      </c>
      <c r="V70" s="216"/>
      <c r="W70" s="218"/>
      <c r="X70" s="232">
        <f>SUM(X53:X69)</f>
        <v>0</v>
      </c>
      <c r="Y70" s="214">
        <f>SUM(Y53:Y69)</f>
        <v>0</v>
      </c>
      <c r="Z70" s="216"/>
      <c r="AA70" s="218"/>
      <c r="AB70" s="232">
        <f>SUM(AB53:AB69)</f>
        <v>0</v>
      </c>
      <c r="AC70" s="214">
        <f>SUM(AC53:AC69)</f>
        <v>0</v>
      </c>
      <c r="AD70" s="216"/>
      <c r="AE70" s="218"/>
      <c r="AF70" s="232">
        <f>SUM(AF53:AF69)</f>
        <v>0</v>
      </c>
      <c r="AG70" s="214">
        <f>SUM(AG53:AG69)</f>
        <v>0</v>
      </c>
      <c r="AH70" s="216"/>
      <c r="AI70" s="218"/>
      <c r="AJ70" s="232">
        <f>SUM(AJ53:AJ69)</f>
        <v>0</v>
      </c>
      <c r="AK70" s="214">
        <f>SUM(AK53:AK69)</f>
        <v>0</v>
      </c>
      <c r="AL70" s="216"/>
      <c r="AM70" s="218"/>
      <c r="AN70" s="232">
        <f>SUM(AN53:AN69)</f>
        <v>0</v>
      </c>
      <c r="AO70" s="214">
        <f>SUM(AO53:AO69)</f>
        <v>0</v>
      </c>
      <c r="AP70" s="216"/>
      <c r="AQ70" s="218"/>
      <c r="AR70" s="232">
        <f>SUM(AR53:AR69)</f>
        <v>0</v>
      </c>
      <c r="AS70" s="214">
        <f>SUM(AS53:AS69)</f>
        <v>0</v>
      </c>
      <c r="AT70" s="216"/>
      <c r="AU70" s="218"/>
      <c r="AV70" s="232">
        <f>SUM(AV53:AV69)</f>
        <v>0</v>
      </c>
      <c r="AW70" s="214">
        <f>SUM(AW53:AW69)</f>
        <v>0</v>
      </c>
      <c r="AX70" s="216"/>
      <c r="AY70" s="218"/>
      <c r="AZ70" s="139">
        <f>SUM(AZ53:AZ69)</f>
        <v>0</v>
      </c>
      <c r="BA70" s="138">
        <f>SUM(BA53:BA69)</f>
        <v>0</v>
      </c>
      <c r="BB70" s="144">
        <f t="shared" si="15"/>
        <v>0</v>
      </c>
      <c r="BC70" s="145">
        <f>SUM(BC53:BC69)</f>
        <v>0</v>
      </c>
      <c r="BD70" s="219"/>
    </row>
    <row r="71" spans="1:63" s="220" customFormat="1" x14ac:dyDescent="0.25">
      <c r="A71" s="233" t="s">
        <v>129</v>
      </c>
      <c r="B71" s="222"/>
      <c r="C71" s="222"/>
      <c r="D71" s="234">
        <f>D70-E70</f>
        <v>0</v>
      </c>
      <c r="E71" s="235" t="e">
        <f>D71/D70</f>
        <v>#DIV/0!</v>
      </c>
      <c r="F71" s="236"/>
      <c r="G71" s="237"/>
      <c r="H71" s="238">
        <f>H70-I70</f>
        <v>0</v>
      </c>
      <c r="I71" s="235" t="e">
        <f>H71/H70</f>
        <v>#DIV/0!</v>
      </c>
      <c r="J71" s="236"/>
      <c r="K71" s="239"/>
      <c r="L71" s="238">
        <f>L70-M70</f>
        <v>0</v>
      </c>
      <c r="M71" s="235" t="e">
        <f>L71/L70</f>
        <v>#DIV/0!</v>
      </c>
      <c r="N71" s="236"/>
      <c r="O71" s="239"/>
      <c r="P71" s="238">
        <f>P70-Q70</f>
        <v>0</v>
      </c>
      <c r="Q71" s="235" t="e">
        <f>P71/P70</f>
        <v>#DIV/0!</v>
      </c>
      <c r="R71" s="236"/>
      <c r="S71" s="239"/>
      <c r="T71" s="238">
        <f>T70-U70</f>
        <v>0</v>
      </c>
      <c r="U71" s="235" t="e">
        <f>T71/T70</f>
        <v>#DIV/0!</v>
      </c>
      <c r="V71" s="236"/>
      <c r="W71" s="239"/>
      <c r="X71" s="238">
        <f>X70-Y70</f>
        <v>0</v>
      </c>
      <c r="Y71" s="235" t="e">
        <f>X71/X70</f>
        <v>#DIV/0!</v>
      </c>
      <c r="Z71" s="236"/>
      <c r="AA71" s="239"/>
      <c r="AB71" s="238">
        <f>AB70-AC70</f>
        <v>0</v>
      </c>
      <c r="AC71" s="235" t="e">
        <f>AB71/AB70</f>
        <v>#DIV/0!</v>
      </c>
      <c r="AD71" s="236"/>
      <c r="AE71" s="239"/>
      <c r="AF71" s="238">
        <f>AF70-AG70</f>
        <v>0</v>
      </c>
      <c r="AG71" s="235" t="e">
        <f>AF71/AF70</f>
        <v>#DIV/0!</v>
      </c>
      <c r="AH71" s="236"/>
      <c r="AI71" s="239"/>
      <c r="AJ71" s="238">
        <f>AJ70-AK70</f>
        <v>0</v>
      </c>
      <c r="AK71" s="235" t="e">
        <f>AJ71/AJ70</f>
        <v>#DIV/0!</v>
      </c>
      <c r="AL71" s="236"/>
      <c r="AM71" s="239"/>
      <c r="AN71" s="238">
        <f>AN70-AO70</f>
        <v>0</v>
      </c>
      <c r="AO71" s="235" t="e">
        <f>AN71/AN70</f>
        <v>#DIV/0!</v>
      </c>
      <c r="AP71" s="236"/>
      <c r="AQ71" s="239"/>
      <c r="AR71" s="240">
        <f>AR70-AS70</f>
        <v>0</v>
      </c>
      <c r="AS71" s="235" t="e">
        <f>AR71/AR70</f>
        <v>#DIV/0!</v>
      </c>
      <c r="AT71" s="236"/>
      <c r="AU71" s="239"/>
      <c r="AV71" s="238">
        <f>AV70-AW70</f>
        <v>0</v>
      </c>
      <c r="AW71" s="235" t="e">
        <f>AV71/AV70</f>
        <v>#DIV/0!</v>
      </c>
      <c r="AX71" s="236"/>
      <c r="AY71" s="239"/>
      <c r="AZ71" s="183"/>
      <c r="BA71" s="184"/>
      <c r="BB71" s="184"/>
      <c r="BC71" s="146"/>
      <c r="BD71" s="241"/>
    </row>
    <row r="72" spans="1:63" s="288" customFormat="1" ht="15.6" customHeight="1" x14ac:dyDescent="0.25">
      <c r="A72" s="281" t="s">
        <v>136</v>
      </c>
      <c r="B72" s="282">
        <f>SUM(B16,B38,B50,B70)</f>
        <v>0</v>
      </c>
      <c r="C72" s="282">
        <f>SUM(C16,C38,C50,C70)</f>
        <v>0</v>
      </c>
      <c r="D72" s="283">
        <f>SUM(D16,D38,D50,D70)</f>
        <v>0</v>
      </c>
      <c r="E72" s="284">
        <f>E16+E38+E50+E70</f>
        <v>0</v>
      </c>
      <c r="F72" s="285"/>
      <c r="G72" s="286"/>
      <c r="H72" s="283">
        <f>SUM(H16,H38,H50,H70)</f>
        <v>0</v>
      </c>
      <c r="I72" s="284">
        <f>I16+I38+I50+I70</f>
        <v>0</v>
      </c>
      <c r="J72" s="285"/>
      <c r="K72" s="286"/>
      <c r="L72" s="283">
        <f>SUM(L16,L38,L50,L70)</f>
        <v>0</v>
      </c>
      <c r="M72" s="284">
        <f>M16+M38+M50+M70</f>
        <v>0</v>
      </c>
      <c r="N72" s="285"/>
      <c r="O72" s="286"/>
      <c r="P72" s="283">
        <f>SUM(P16,P38,P50,P70)</f>
        <v>0</v>
      </c>
      <c r="Q72" s="284">
        <f>Q16+Q38+Q50+Q70</f>
        <v>0</v>
      </c>
      <c r="R72" s="285"/>
      <c r="S72" s="286"/>
      <c r="T72" s="283">
        <f>SUM(T16,T38,T50,T70)</f>
        <v>0</v>
      </c>
      <c r="U72" s="284">
        <f>U16+U38+U50+U70</f>
        <v>0</v>
      </c>
      <c r="V72" s="285"/>
      <c r="W72" s="286"/>
      <c r="X72" s="283">
        <f>SUM(X16,X38,X50,X70)</f>
        <v>0</v>
      </c>
      <c r="Y72" s="284">
        <f>Y16+Y38+Y50+Y70</f>
        <v>0</v>
      </c>
      <c r="Z72" s="285"/>
      <c r="AA72" s="286"/>
      <c r="AB72" s="283">
        <f>SUM(AB16,AB38,AB50,AB70)</f>
        <v>0</v>
      </c>
      <c r="AC72" s="284">
        <f>AC16+AC38+AC50+AC70</f>
        <v>0</v>
      </c>
      <c r="AD72" s="285"/>
      <c r="AE72" s="286"/>
      <c r="AF72" s="283">
        <f>SUM(AF16,AF38,AF50,AF70)</f>
        <v>0</v>
      </c>
      <c r="AG72" s="284">
        <f>AG16+AG38+AG50+AG70</f>
        <v>0</v>
      </c>
      <c r="AH72" s="285"/>
      <c r="AI72" s="286"/>
      <c r="AJ72" s="283">
        <f>SUM(AJ16,AJ38,AJ50,AJ70)</f>
        <v>0</v>
      </c>
      <c r="AK72" s="284">
        <f>AK16+AK38+AK50+AK70</f>
        <v>0</v>
      </c>
      <c r="AL72" s="285"/>
      <c r="AM72" s="286"/>
      <c r="AN72" s="283">
        <f>SUM(AN16,AN38,AN50,AN70)</f>
        <v>0</v>
      </c>
      <c r="AO72" s="284">
        <f>AO16+AO38+AO50+AO70</f>
        <v>0</v>
      </c>
      <c r="AP72" s="285"/>
      <c r="AQ72" s="286"/>
      <c r="AR72" s="283">
        <f>SUM(AR16,AR38,AR50,AR70)</f>
        <v>0</v>
      </c>
      <c r="AS72" s="284">
        <f>AS16+AS38+AS50+AS70</f>
        <v>0</v>
      </c>
      <c r="AT72" s="285"/>
      <c r="AU72" s="286"/>
      <c r="AV72" s="283">
        <f>SUM(AV16,AV38,AV50,AV70)</f>
        <v>0</v>
      </c>
      <c r="AW72" s="284">
        <f>AW16+AW38+AW50+AW70</f>
        <v>0</v>
      </c>
      <c r="AX72" s="285"/>
      <c r="AY72" s="286"/>
      <c r="AZ72" s="181">
        <f>AZ70+AZ50+AZ38+AZ16</f>
        <v>0</v>
      </c>
      <c r="BA72" s="182">
        <f>BA70+BA50+BA38+BA16</f>
        <v>0</v>
      </c>
      <c r="BB72" s="182">
        <f>BB70+BB50+BB38+BB16</f>
        <v>0</v>
      </c>
      <c r="BC72" s="180">
        <f>BC70+BC50+BC38+BC16</f>
        <v>0</v>
      </c>
      <c r="BD72" s="287"/>
    </row>
    <row r="73" spans="1:63" s="105" customFormat="1" ht="3" customHeight="1" x14ac:dyDescent="0.25">
      <c r="A73" s="106"/>
      <c r="B73" s="178"/>
      <c r="C73" s="177"/>
      <c r="D73" s="107"/>
      <c r="E73" s="108"/>
      <c r="F73" s="109"/>
      <c r="G73" s="110"/>
      <c r="H73" s="111"/>
      <c r="I73" s="108"/>
      <c r="J73" s="109"/>
      <c r="K73" s="110"/>
      <c r="L73" s="111"/>
      <c r="M73" s="108"/>
      <c r="N73" s="109"/>
      <c r="O73" s="110"/>
      <c r="P73" s="111"/>
      <c r="Q73" s="108"/>
      <c r="R73" s="109"/>
      <c r="S73" s="110"/>
      <c r="T73" s="111"/>
      <c r="U73" s="108"/>
      <c r="V73" s="109"/>
      <c r="W73" s="110"/>
      <c r="X73" s="111"/>
      <c r="Y73" s="108"/>
      <c r="Z73" s="109"/>
      <c r="AA73" s="110"/>
      <c r="AB73" s="111"/>
      <c r="AC73" s="108"/>
      <c r="AD73" s="109"/>
      <c r="AE73" s="110"/>
      <c r="AF73" s="111"/>
      <c r="AG73" s="108"/>
      <c r="AH73" s="109"/>
      <c r="AI73" s="110"/>
      <c r="AJ73" s="111"/>
      <c r="AK73" s="108"/>
      <c r="AL73" s="109"/>
      <c r="AM73" s="110"/>
      <c r="AN73" s="111"/>
      <c r="AO73" s="108"/>
      <c r="AP73" s="109"/>
      <c r="AQ73" s="110"/>
      <c r="AR73" s="111"/>
      <c r="AS73" s="108"/>
      <c r="AT73" s="109"/>
      <c r="AU73" s="110"/>
      <c r="AV73" s="111"/>
      <c r="AW73" s="108"/>
      <c r="AX73" s="109"/>
      <c r="AY73" s="110"/>
      <c r="AZ73" s="108"/>
      <c r="BA73" s="108"/>
      <c r="BB73" s="108"/>
      <c r="BC73" s="108"/>
      <c r="BD73" s="112"/>
    </row>
    <row r="74" spans="1:63" ht="17.45" customHeight="1" x14ac:dyDescent="0.25">
      <c r="A74" s="113" t="s">
        <v>137</v>
      </c>
      <c r="B74" s="114"/>
      <c r="C74" s="114"/>
      <c r="D74" s="114"/>
      <c r="E74" s="115"/>
      <c r="F74" s="116"/>
      <c r="G74" s="117"/>
      <c r="H74" s="118"/>
      <c r="I74" s="115"/>
      <c r="J74" s="116"/>
      <c r="K74" s="117"/>
      <c r="L74" s="118"/>
      <c r="M74" s="115"/>
      <c r="N74" s="116"/>
      <c r="O74" s="117"/>
      <c r="P74" s="118"/>
      <c r="Q74" s="115"/>
      <c r="R74" s="116"/>
      <c r="S74" s="117"/>
      <c r="T74" s="118"/>
      <c r="U74" s="115"/>
      <c r="V74" s="116"/>
      <c r="W74" s="117"/>
      <c r="X74" s="118"/>
      <c r="Y74" s="115"/>
      <c r="Z74" s="116"/>
      <c r="AA74" s="117"/>
      <c r="AB74" s="118"/>
      <c r="AC74" s="115"/>
      <c r="AD74" s="116"/>
      <c r="AE74" s="117"/>
      <c r="AF74" s="118"/>
      <c r="AG74" s="115"/>
      <c r="AH74" s="116"/>
      <c r="AI74" s="117"/>
      <c r="AJ74" s="118"/>
      <c r="AK74" s="115"/>
      <c r="AL74" s="116"/>
      <c r="AM74" s="117"/>
      <c r="AN74" s="118"/>
      <c r="AO74" s="115"/>
      <c r="AP74" s="116"/>
      <c r="AQ74" s="117"/>
      <c r="AR74" s="118"/>
      <c r="AS74" s="115"/>
      <c r="AT74" s="116"/>
      <c r="AU74" s="117"/>
      <c r="AV74" s="118"/>
      <c r="AW74" s="115"/>
      <c r="AX74" s="116"/>
      <c r="AY74" s="117"/>
      <c r="AZ74" s="115"/>
      <c r="BA74" s="115"/>
      <c r="BB74" s="209"/>
      <c r="BC74" s="115"/>
      <c r="BD74" s="119"/>
      <c r="BE74" s="20"/>
      <c r="BF74" s="20"/>
      <c r="BJ74" s="20"/>
      <c r="BK74" s="20"/>
    </row>
    <row r="75" spans="1:63" s="220" customFormat="1" ht="14.45" customHeight="1" x14ac:dyDescent="0.25">
      <c r="A75" s="120">
        <v>0.12</v>
      </c>
      <c r="B75" s="242">
        <f>A75*B72</f>
        <v>0</v>
      </c>
      <c r="C75" s="242"/>
      <c r="D75" s="243">
        <f>$A$75*D72</f>
        <v>0</v>
      </c>
      <c r="E75" s="243">
        <f>$A$75*E72</f>
        <v>0</v>
      </c>
      <c r="F75" s="244"/>
      <c r="G75" s="245"/>
      <c r="H75" s="246">
        <f>$A$75*H72</f>
        <v>0</v>
      </c>
      <c r="I75" s="243">
        <f>$A$75*I72</f>
        <v>0</v>
      </c>
      <c r="J75" s="244"/>
      <c r="K75" s="245"/>
      <c r="L75" s="246">
        <f>$A$75*L72</f>
        <v>0</v>
      </c>
      <c r="M75" s="243">
        <f>$A$75*M72</f>
        <v>0</v>
      </c>
      <c r="N75" s="244"/>
      <c r="O75" s="245"/>
      <c r="P75" s="246">
        <f>$A$75*P72</f>
        <v>0</v>
      </c>
      <c r="Q75" s="243">
        <f>$A$75*Q72</f>
        <v>0</v>
      </c>
      <c r="R75" s="244"/>
      <c r="S75" s="245"/>
      <c r="T75" s="246">
        <f>$A$75*T72</f>
        <v>0</v>
      </c>
      <c r="U75" s="243">
        <f>$A$75*U72</f>
        <v>0</v>
      </c>
      <c r="V75" s="244"/>
      <c r="W75" s="245"/>
      <c r="X75" s="246">
        <f>$A$75*X72</f>
        <v>0</v>
      </c>
      <c r="Y75" s="243">
        <f>$A$75*Y72</f>
        <v>0</v>
      </c>
      <c r="Z75" s="244"/>
      <c r="AA75" s="245"/>
      <c r="AB75" s="246">
        <f>$A$75*AB72</f>
        <v>0</v>
      </c>
      <c r="AC75" s="243">
        <f>$A$75*AC72</f>
        <v>0</v>
      </c>
      <c r="AD75" s="247"/>
      <c r="AE75" s="245"/>
      <c r="AF75" s="246">
        <f>$A$75*AF72</f>
        <v>0</v>
      </c>
      <c r="AG75" s="243">
        <f>$A$75*AG72</f>
        <v>0</v>
      </c>
      <c r="AH75" s="244"/>
      <c r="AI75" s="248"/>
      <c r="AJ75" s="246">
        <f>$A$75*AJ72</f>
        <v>0</v>
      </c>
      <c r="AK75" s="243">
        <f>$A$75*AK72</f>
        <v>0</v>
      </c>
      <c r="AL75" s="244"/>
      <c r="AM75" s="245"/>
      <c r="AN75" s="246">
        <f>$A$75*AN72</f>
        <v>0</v>
      </c>
      <c r="AO75" s="243">
        <f>$A$75*AO72</f>
        <v>0</v>
      </c>
      <c r="AP75" s="244"/>
      <c r="AQ75" s="245"/>
      <c r="AR75" s="246">
        <f>$A$75*AR72</f>
        <v>0</v>
      </c>
      <c r="AS75" s="243">
        <f>$A$75*AS72</f>
        <v>0</v>
      </c>
      <c r="AT75" s="244"/>
      <c r="AU75" s="245"/>
      <c r="AV75" s="246">
        <f>$A$75*AV72</f>
        <v>0</v>
      </c>
      <c r="AW75" s="243">
        <f>$A$75*AW72</f>
        <v>0</v>
      </c>
      <c r="AX75" s="244"/>
      <c r="AY75" s="245"/>
      <c r="AZ75" s="135">
        <f t="shared" ref="AZ75" si="16">SUM(E75,I75,M75,Q75,U75,Y75,AC75,AG75,AK75,AO75,AS75,AW75)</f>
        <v>0</v>
      </c>
      <c r="BA75" s="135">
        <f t="shared" ref="BA75:BA78" si="17">SUM(B75-D75,-H75,-L75,-P75,-T75,-X75,-AB75,-AF75,-AJ75,-AN75,-AR75,-AV75)</f>
        <v>0</v>
      </c>
      <c r="BB75" s="193">
        <f>IF($CC$10&gt;0,SUM(DD71-DD72)+IF($E$75&gt;0,SUM(D75-E75)+IF($I$75&gt;0,SUM(H75-I75)+IF($M$75&gt;0,SUM(L75-M75)+IF($Q$75&gt;0,SUM(P75-Q75)+IF($U$75&gt;0,SUM(T75-U75)+IF($Y$75&gt;0,SUM(X75-Y75)+IF($AC$75&gt;0,SUM(AB75-AC75)+IF($AG$75&gt;0,SUM(AF75-AG75)+IF($AK$75&gt;0,SUM(AJ75-AK75)+IF($AO$75&gt;0,SUM(AN75-AO75)+IF($AS$75&gt;0,SUM(AR75-AS75)+IF($AW$75&gt;0,SUM(AV75-AW75))))))))))))))</f>
        <v>0</v>
      </c>
      <c r="BC75" s="136">
        <f t="shared" ref="BC75:BC78" si="18">SUM(BA75:BB75)</f>
        <v>0</v>
      </c>
      <c r="BD75" s="289" t="s">
        <v>138</v>
      </c>
    </row>
    <row r="76" spans="1:63" s="220" customFormat="1" ht="17.45" customHeight="1" x14ac:dyDescent="0.25">
      <c r="A76" s="233" t="s">
        <v>129</v>
      </c>
      <c r="B76" s="249"/>
      <c r="C76" s="249"/>
      <c r="D76" s="250">
        <f>D75-E75</f>
        <v>0</v>
      </c>
      <c r="E76" s="251" t="e">
        <f>D76/D75</f>
        <v>#DIV/0!</v>
      </c>
      <c r="F76" s="252"/>
      <c r="G76" s="253"/>
      <c r="H76" s="249">
        <f>H75-I75</f>
        <v>0</v>
      </c>
      <c r="I76" s="251" t="e">
        <f>H76/H75</f>
        <v>#DIV/0!</v>
      </c>
      <c r="J76" s="252"/>
      <c r="K76" s="253"/>
      <c r="L76" s="249">
        <f>L75-M75</f>
        <v>0</v>
      </c>
      <c r="M76" s="251" t="e">
        <f>L76/L75</f>
        <v>#DIV/0!</v>
      </c>
      <c r="N76" s="252"/>
      <c r="O76" s="253"/>
      <c r="P76" s="249">
        <f>P75-Q75</f>
        <v>0</v>
      </c>
      <c r="Q76" s="251" t="e">
        <f>P76/P75</f>
        <v>#DIV/0!</v>
      </c>
      <c r="R76" s="252"/>
      <c r="S76" s="253"/>
      <c r="T76" s="249">
        <f>T75-U75</f>
        <v>0</v>
      </c>
      <c r="U76" s="251" t="e">
        <f>T76/T75</f>
        <v>#DIV/0!</v>
      </c>
      <c r="V76" s="252"/>
      <c r="W76" s="253"/>
      <c r="X76" s="249">
        <f>X75-Y75</f>
        <v>0</v>
      </c>
      <c r="Y76" s="251" t="e">
        <f>X76/X75</f>
        <v>#DIV/0!</v>
      </c>
      <c r="Z76" s="252"/>
      <c r="AA76" s="253"/>
      <c r="AB76" s="249">
        <f>AB75-AC75</f>
        <v>0</v>
      </c>
      <c r="AC76" s="251" t="e">
        <f>AB76/AB75</f>
        <v>#DIV/0!</v>
      </c>
      <c r="AD76" s="252"/>
      <c r="AE76" s="253"/>
      <c r="AF76" s="249">
        <f>AF75-AG75</f>
        <v>0</v>
      </c>
      <c r="AG76" s="251" t="e">
        <f>AF76/AF75</f>
        <v>#DIV/0!</v>
      </c>
      <c r="AH76" s="252"/>
      <c r="AI76" s="253"/>
      <c r="AJ76" s="249">
        <f>AJ75-AK75</f>
        <v>0</v>
      </c>
      <c r="AK76" s="251" t="e">
        <f>AJ76/AJ75</f>
        <v>#DIV/0!</v>
      </c>
      <c r="AL76" s="252"/>
      <c r="AM76" s="253"/>
      <c r="AN76" s="249">
        <f>AN75-AO75</f>
        <v>0</v>
      </c>
      <c r="AO76" s="251" t="e">
        <f>AN76/AN75</f>
        <v>#DIV/0!</v>
      </c>
      <c r="AP76" s="252"/>
      <c r="AQ76" s="253"/>
      <c r="AR76" s="249">
        <f>AR75-AS75</f>
        <v>0</v>
      </c>
      <c r="AS76" s="251" t="e">
        <f>AR76/AR75</f>
        <v>#DIV/0!</v>
      </c>
      <c r="AT76" s="252"/>
      <c r="AU76" s="253"/>
      <c r="AV76" s="249">
        <f>AV75-AW75</f>
        <v>0</v>
      </c>
      <c r="AW76" s="251" t="e">
        <f>AV76/AV75</f>
        <v>#DIV/0!</v>
      </c>
      <c r="AX76" s="252"/>
      <c r="AY76" s="253"/>
      <c r="AZ76" s="194"/>
      <c r="BA76" s="194"/>
      <c r="BB76" s="195"/>
      <c r="BC76" s="194"/>
      <c r="BD76" s="289"/>
    </row>
    <row r="77" spans="1:63" ht="14.45" customHeight="1" x14ac:dyDescent="0.25">
      <c r="A77" s="113" t="s">
        <v>139</v>
      </c>
      <c r="B77" s="114"/>
      <c r="C77" s="114"/>
      <c r="D77" s="190"/>
      <c r="E77" s="191"/>
      <c r="F77" s="192"/>
      <c r="G77" s="117"/>
      <c r="H77" s="121"/>
      <c r="I77" s="191"/>
      <c r="J77" s="192"/>
      <c r="K77" s="117"/>
      <c r="L77" s="121"/>
      <c r="M77" s="191"/>
      <c r="N77" s="192"/>
      <c r="O77" s="117"/>
      <c r="P77" s="121"/>
      <c r="Q77" s="191"/>
      <c r="R77" s="192"/>
      <c r="S77" s="117"/>
      <c r="T77" s="121"/>
      <c r="U77" s="191"/>
      <c r="V77" s="192"/>
      <c r="W77" s="117"/>
      <c r="X77" s="121"/>
      <c r="Y77" s="191"/>
      <c r="Z77" s="192"/>
      <c r="AA77" s="117"/>
      <c r="AB77" s="121"/>
      <c r="AC77" s="191"/>
      <c r="AD77" s="192"/>
      <c r="AE77" s="117"/>
      <c r="AF77" s="121"/>
      <c r="AG77" s="191"/>
      <c r="AH77" s="192"/>
      <c r="AI77" s="117"/>
      <c r="AJ77" s="121"/>
      <c r="AK77" s="191"/>
      <c r="AL77" s="192"/>
      <c r="AM77" s="117"/>
      <c r="AN77" s="121"/>
      <c r="AO77" s="191"/>
      <c r="AP77" s="192"/>
      <c r="AQ77" s="117"/>
      <c r="AR77" s="121"/>
      <c r="AS77" s="191"/>
      <c r="AT77" s="192"/>
      <c r="AU77" s="117"/>
      <c r="AV77" s="121"/>
      <c r="AW77" s="191"/>
      <c r="AX77" s="192"/>
      <c r="AY77" s="117"/>
      <c r="AZ77" s="115"/>
      <c r="BA77" s="210"/>
      <c r="BB77" s="211"/>
      <c r="BC77" s="210"/>
      <c r="BD77" s="122"/>
      <c r="BE77" s="20"/>
      <c r="BF77" s="20"/>
      <c r="BJ77" s="20"/>
      <c r="BK77" s="20"/>
    </row>
    <row r="78" spans="1:63" ht="18" customHeight="1" x14ac:dyDescent="0.25">
      <c r="A78" s="123"/>
      <c r="B78" s="176"/>
      <c r="C78" s="179"/>
      <c r="D78" s="124"/>
      <c r="E78" s="73"/>
      <c r="F78" s="50"/>
      <c r="G78" s="72"/>
      <c r="H78" s="44"/>
      <c r="I78" s="73"/>
      <c r="J78" s="50"/>
      <c r="K78" s="72"/>
      <c r="L78" s="44"/>
      <c r="M78" s="73"/>
      <c r="N78" s="50"/>
      <c r="O78" s="72"/>
      <c r="P78" s="44"/>
      <c r="Q78" s="73"/>
      <c r="R78" s="50"/>
      <c r="S78" s="72"/>
      <c r="T78" s="44"/>
      <c r="U78" s="73"/>
      <c r="V78" s="50"/>
      <c r="W78" s="72"/>
      <c r="X78" s="44"/>
      <c r="Y78" s="73"/>
      <c r="Z78" s="50"/>
      <c r="AA78" s="72"/>
      <c r="AB78" s="44"/>
      <c r="AC78" s="73"/>
      <c r="AD78" s="50"/>
      <c r="AE78" s="72"/>
      <c r="AF78" s="44"/>
      <c r="AG78" s="73"/>
      <c r="AH78" s="50"/>
      <c r="AI78" s="72"/>
      <c r="AJ78" s="44"/>
      <c r="AK78" s="73"/>
      <c r="AL78" s="50"/>
      <c r="AM78" s="72"/>
      <c r="AN78" s="44"/>
      <c r="AO78" s="73"/>
      <c r="AP78" s="50"/>
      <c r="AQ78" s="72"/>
      <c r="AR78" s="44"/>
      <c r="AS78" s="73"/>
      <c r="AT78" s="50"/>
      <c r="AU78" s="72"/>
      <c r="AV78" s="44"/>
      <c r="AW78" s="73"/>
      <c r="AX78" s="50"/>
      <c r="AY78" s="72"/>
      <c r="AZ78" s="135">
        <f>SUM(B78-E78,-I78,-M78,-Q78,-U78,-Y78,-AC78,-AG78,-AK78,-AO78,-AS78,-AW78)</f>
        <v>0</v>
      </c>
      <c r="BA78" s="135">
        <f t="shared" si="17"/>
        <v>0</v>
      </c>
      <c r="BB78" s="204">
        <f>IF($CC$10&gt;0,SUM(DD71-DD72)+IF($E$72&gt;0,SUM(D78-E78)+IF($I$72&gt;0,SUM(H78-I78)+IF($M$72&gt;0,SUM(L78-M78)+IF($Q$72&gt;0,SUM(P78-Q78)+IF($U$72&gt;0,SUM(T78-U78)+IF($Y$72&gt;0,SUM(X78-Y78)+IF($AC$72&gt;0,SUM(AB78-AC78)+IF($AG$72&gt;0,SUM(AF78-AG78)+IF($AK$72&gt;0,SUM(AJ78-AK78)+IF($AO$72&gt;0,SUM(AN78-AO78)+IF($AS$72&gt;0,SUM(AN78-AO78)+IF($AW$72&gt;0,SUM(AV78-AW78))))))))))))))</f>
        <v>0</v>
      </c>
      <c r="BC78" s="205">
        <f t="shared" si="18"/>
        <v>0</v>
      </c>
      <c r="BD78" s="125"/>
      <c r="BE78" s="20"/>
      <c r="BF78" s="20"/>
      <c r="BJ78" s="20"/>
      <c r="BK78" s="20"/>
    </row>
    <row r="79" spans="1:63" s="220" customFormat="1" x14ac:dyDescent="0.25">
      <c r="A79" s="233" t="s">
        <v>129</v>
      </c>
      <c r="B79" s="254"/>
      <c r="C79" s="255"/>
      <c r="D79" s="262">
        <f>D78-E78</f>
        <v>0</v>
      </c>
      <c r="E79" s="251" t="e">
        <f>D79/D78</f>
        <v>#DIV/0!</v>
      </c>
      <c r="F79" s="263"/>
      <c r="G79" s="264"/>
      <c r="H79" s="265">
        <f>H78-I78</f>
        <v>0</v>
      </c>
      <c r="I79" s="251" t="e">
        <f>H79/H78</f>
        <v>#DIV/0!</v>
      </c>
      <c r="J79" s="263"/>
      <c r="K79" s="264"/>
      <c r="L79" s="265">
        <f>L78-M78</f>
        <v>0</v>
      </c>
      <c r="M79" s="251" t="e">
        <f>L79/L78</f>
        <v>#DIV/0!</v>
      </c>
      <c r="N79" s="263"/>
      <c r="O79" s="264"/>
      <c r="P79" s="265">
        <f>P78-Q78</f>
        <v>0</v>
      </c>
      <c r="Q79" s="251" t="e">
        <f>P79/P78</f>
        <v>#DIV/0!</v>
      </c>
      <c r="R79" s="263"/>
      <c r="S79" s="264"/>
      <c r="T79" s="265">
        <f>T78-U78</f>
        <v>0</v>
      </c>
      <c r="U79" s="251" t="e">
        <f>T79/T78</f>
        <v>#DIV/0!</v>
      </c>
      <c r="V79" s="263"/>
      <c r="W79" s="264"/>
      <c r="X79" s="265">
        <f>X78-Y78</f>
        <v>0</v>
      </c>
      <c r="Y79" s="251" t="e">
        <f>X79/X78</f>
        <v>#DIV/0!</v>
      </c>
      <c r="Z79" s="263"/>
      <c r="AA79" s="264"/>
      <c r="AB79" s="265">
        <f>AB78-AC78</f>
        <v>0</v>
      </c>
      <c r="AC79" s="251" t="e">
        <f>AB79/AB78</f>
        <v>#DIV/0!</v>
      </c>
      <c r="AD79" s="263"/>
      <c r="AE79" s="264"/>
      <c r="AF79" s="265">
        <f>AF78-AG78</f>
        <v>0</v>
      </c>
      <c r="AG79" s="251" t="e">
        <f>AF79/AF78</f>
        <v>#DIV/0!</v>
      </c>
      <c r="AH79" s="263"/>
      <c r="AI79" s="264"/>
      <c r="AJ79" s="265">
        <f>AJ78-AK78</f>
        <v>0</v>
      </c>
      <c r="AK79" s="251" t="e">
        <f>AJ79/AJ78</f>
        <v>#DIV/0!</v>
      </c>
      <c r="AL79" s="263"/>
      <c r="AM79" s="264"/>
      <c r="AN79" s="265">
        <f>AN78-AO78</f>
        <v>0</v>
      </c>
      <c r="AO79" s="251" t="e">
        <f>AN79/AN78</f>
        <v>#DIV/0!</v>
      </c>
      <c r="AP79" s="263"/>
      <c r="AQ79" s="264"/>
      <c r="AR79" s="265">
        <f>AR78-AS78</f>
        <v>0</v>
      </c>
      <c r="AS79" s="251" t="e">
        <f>AR79/AR78</f>
        <v>#DIV/0!</v>
      </c>
      <c r="AT79" s="263"/>
      <c r="AU79" s="264"/>
      <c r="AV79" s="265">
        <f>AV78-AW78</f>
        <v>0</v>
      </c>
      <c r="AW79" s="251" t="e">
        <f>AV79/AV78</f>
        <v>#DIV/0!</v>
      </c>
      <c r="AX79" s="263"/>
      <c r="AY79" s="264"/>
      <c r="AZ79" s="196"/>
      <c r="BA79" s="196"/>
      <c r="BB79" s="195"/>
      <c r="BC79" s="194"/>
      <c r="BD79" s="290"/>
    </row>
    <row r="80" spans="1:63" s="220" customFormat="1" ht="18.75" x14ac:dyDescent="0.25">
      <c r="A80" s="291" t="s">
        <v>140</v>
      </c>
      <c r="B80" s="256">
        <f>SUM(B72,B75,B78)</f>
        <v>0</v>
      </c>
      <c r="C80" s="257"/>
      <c r="D80" s="266">
        <f>SUM(D72,D75,D78)</f>
        <v>0</v>
      </c>
      <c r="E80" s="267">
        <f>SUM(E72,E75,E78)</f>
        <v>0</v>
      </c>
      <c r="F80" s="268"/>
      <c r="G80" s="269"/>
      <c r="H80" s="267">
        <f>SUM(H72,H75,H78)</f>
        <v>0</v>
      </c>
      <c r="I80" s="267">
        <f>SUM(I72,I75,I78)</f>
        <v>0</v>
      </c>
      <c r="J80" s="268"/>
      <c r="K80" s="269"/>
      <c r="L80" s="267">
        <f>SUM(L72,L75,L78)</f>
        <v>0</v>
      </c>
      <c r="M80" s="267">
        <f>SUM(M72,M75,M78)</f>
        <v>0</v>
      </c>
      <c r="N80" s="268"/>
      <c r="O80" s="269"/>
      <c r="P80" s="267">
        <f>SUM(P72,P75,P78)</f>
        <v>0</v>
      </c>
      <c r="Q80" s="267">
        <f>SUM(Q72,Q75,Q78)</f>
        <v>0</v>
      </c>
      <c r="R80" s="268"/>
      <c r="S80" s="269"/>
      <c r="T80" s="267">
        <f>SUM(T72,T75,T78)</f>
        <v>0</v>
      </c>
      <c r="U80" s="267">
        <f>SUM(U72,U75,U78)</f>
        <v>0</v>
      </c>
      <c r="V80" s="268"/>
      <c r="W80" s="269"/>
      <c r="X80" s="267">
        <f>SUM(X72,X75,X78)</f>
        <v>0</v>
      </c>
      <c r="Y80" s="267">
        <f>SUM(Y72,Y75,Y78)</f>
        <v>0</v>
      </c>
      <c r="Z80" s="268"/>
      <c r="AA80" s="269"/>
      <c r="AB80" s="267">
        <f>SUM(AB72,AB75,AB78)</f>
        <v>0</v>
      </c>
      <c r="AC80" s="267">
        <f>SUM(AC72,AC75,AC78)</f>
        <v>0</v>
      </c>
      <c r="AD80" s="268"/>
      <c r="AE80" s="269"/>
      <c r="AF80" s="267">
        <f>SUM(AF72,AF75,AF78)</f>
        <v>0</v>
      </c>
      <c r="AG80" s="267">
        <f>SUM(AG72,AG75,AG78)</f>
        <v>0</v>
      </c>
      <c r="AH80" s="268"/>
      <c r="AI80" s="269"/>
      <c r="AJ80" s="267">
        <f>SUM(AJ72,AJ75,AJ78)</f>
        <v>0</v>
      </c>
      <c r="AK80" s="267">
        <f>SUM(AK72,AK75,AK78)</f>
        <v>0</v>
      </c>
      <c r="AL80" s="268"/>
      <c r="AM80" s="269"/>
      <c r="AN80" s="267">
        <f>SUM(AN72,AN75,AN78)</f>
        <v>0</v>
      </c>
      <c r="AO80" s="267">
        <f>SUM(AO72,AO75,AO78)</f>
        <v>0</v>
      </c>
      <c r="AP80" s="268"/>
      <c r="AQ80" s="269"/>
      <c r="AR80" s="267">
        <f>SUM(AR72,AR75,AR78)</f>
        <v>0</v>
      </c>
      <c r="AS80" s="267">
        <f>SUM(AS72,AS75,AS78)</f>
        <v>0</v>
      </c>
      <c r="AT80" s="268"/>
      <c r="AU80" s="269"/>
      <c r="AV80" s="267">
        <f>SUM(AV72,AV75,AV78)</f>
        <v>0</v>
      </c>
      <c r="AW80" s="267">
        <f>SUM(AW72,AW75,AW78)</f>
        <v>0</v>
      </c>
      <c r="AX80" s="268"/>
      <c r="AY80" s="269"/>
      <c r="AZ80" s="147">
        <f>AZ72+AZ75+AZ78</f>
        <v>0</v>
      </c>
      <c r="BA80" s="147">
        <f>BA72+BA75+BA78</f>
        <v>0</v>
      </c>
      <c r="BB80" s="148">
        <f>IF($CC$10&gt;0,SUM(DD71-DD72)+IF($E$72&gt;0,SUM(D80-E80)+IF($I$72&gt;0,SUM(H80-I80)+IF($M$72&gt;0,SUM(L80-M80)+IF($Q$72&gt;0,SUM(P80-Q80)+IF($U$72&gt;0,SUM(T80-U80)+IF($Y$72&gt;0,SUM(X80-Y80)+IF($AC$72&gt;0,SUM(AB80-AC80)+IF($AG$72&gt;0,SUM(AF80-AG80)+IF($AK$72&gt;0,SUM(AJ80-AK80)+IF($AO$72&gt;0,SUM(AN80-AO80)+IF($AS$72&gt;0,SUM(AN80-AO80)+IF($AW$72&gt;0,SUM(AV80-AW80))))))))))))))</f>
        <v>0</v>
      </c>
      <c r="BC80" s="149">
        <f>SUM(BC72,BC75,BC78)</f>
        <v>0</v>
      </c>
      <c r="BD80" s="219"/>
      <c r="BE80" s="292"/>
    </row>
    <row r="81" spans="1:63" s="220" customFormat="1" ht="14.45" customHeight="1" x14ac:dyDescent="0.25">
      <c r="A81" s="293" t="s">
        <v>129</v>
      </c>
      <c r="B81" s="258"/>
      <c r="C81" s="259"/>
      <c r="D81" s="270">
        <f>D80-E80</f>
        <v>0</v>
      </c>
      <c r="E81" s="271" t="e">
        <f>D81/D80</f>
        <v>#DIV/0!</v>
      </c>
      <c r="F81" s="272"/>
      <c r="G81" s="273"/>
      <c r="H81" s="270">
        <f>H80-I80</f>
        <v>0</v>
      </c>
      <c r="I81" s="274" t="e">
        <f>H81/H80</f>
        <v>#DIV/0!</v>
      </c>
      <c r="J81" s="275"/>
      <c r="K81" s="276"/>
      <c r="L81" s="270">
        <f>L80-M80</f>
        <v>0</v>
      </c>
      <c r="M81" s="271" t="e">
        <f>L81/L80</f>
        <v>#DIV/0!</v>
      </c>
      <c r="N81" s="277"/>
      <c r="O81" s="278"/>
      <c r="P81" s="270">
        <f>P80-Q80</f>
        <v>0</v>
      </c>
      <c r="Q81" s="271" t="e">
        <f>P81/P80</f>
        <v>#DIV/0!</v>
      </c>
      <c r="R81" s="277"/>
      <c r="S81" s="278"/>
      <c r="T81" s="270">
        <f>T80-U80</f>
        <v>0</v>
      </c>
      <c r="U81" s="271" t="e">
        <f>T81/T80</f>
        <v>#DIV/0!</v>
      </c>
      <c r="V81" s="277"/>
      <c r="W81" s="278"/>
      <c r="X81" s="270">
        <f>X80-Y80</f>
        <v>0</v>
      </c>
      <c r="Y81" s="271" t="e">
        <f>X81/X80</f>
        <v>#DIV/0!</v>
      </c>
      <c r="Z81" s="277"/>
      <c r="AA81" s="278"/>
      <c r="AB81" s="270">
        <f>AB80-AC80</f>
        <v>0</v>
      </c>
      <c r="AC81" s="271" t="e">
        <f>AB81/AB80</f>
        <v>#DIV/0!</v>
      </c>
      <c r="AD81" s="277"/>
      <c r="AE81" s="278"/>
      <c r="AF81" s="270">
        <f>AF80-AG80</f>
        <v>0</v>
      </c>
      <c r="AG81" s="271" t="e">
        <f>AF81/AF80</f>
        <v>#DIV/0!</v>
      </c>
      <c r="AH81" s="277"/>
      <c r="AI81" s="278"/>
      <c r="AJ81" s="270">
        <f>AJ80-AK80</f>
        <v>0</v>
      </c>
      <c r="AK81" s="271" t="e">
        <f>AJ81/AJ80</f>
        <v>#DIV/0!</v>
      </c>
      <c r="AL81" s="277"/>
      <c r="AM81" s="278"/>
      <c r="AN81" s="270">
        <f>AN80-AO80</f>
        <v>0</v>
      </c>
      <c r="AO81" s="271" t="e">
        <f>AN81/AN80</f>
        <v>#DIV/0!</v>
      </c>
      <c r="AP81" s="277"/>
      <c r="AQ81" s="278"/>
      <c r="AR81" s="270">
        <f>AR80-AS80</f>
        <v>0</v>
      </c>
      <c r="AS81" s="271" t="e">
        <f>AR81/AR80</f>
        <v>#DIV/0!</v>
      </c>
      <c r="AT81" s="277"/>
      <c r="AU81" s="278"/>
      <c r="AV81" s="270">
        <f>AV80-AW80</f>
        <v>0</v>
      </c>
      <c r="AW81" s="271" t="e">
        <f>AV81/AV80</f>
        <v>#DIV/0!</v>
      </c>
      <c r="AX81" s="277"/>
      <c r="AY81" s="278"/>
      <c r="AZ81" s="150"/>
      <c r="BA81" s="279"/>
      <c r="BB81" s="294"/>
      <c r="BC81" s="295"/>
      <c r="BD81" s="296"/>
    </row>
    <row r="82" spans="1:63" ht="15" customHeight="1" x14ac:dyDescent="0.25">
      <c r="A82" s="197" t="s">
        <v>141</v>
      </c>
      <c r="B82" s="260">
        <f>B80*0.1</f>
        <v>0</v>
      </c>
      <c r="C82" s="261"/>
      <c r="F82" s="129"/>
      <c r="G82" s="130"/>
      <c r="H82" s="20"/>
      <c r="J82" s="129"/>
      <c r="K82" s="130"/>
      <c r="L82" s="20"/>
      <c r="M82" s="20"/>
      <c r="N82" s="129"/>
      <c r="O82" s="130"/>
      <c r="Q82" s="20"/>
      <c r="R82" s="129"/>
      <c r="S82" s="130"/>
      <c r="Z82" s="129"/>
      <c r="AA82" s="130"/>
      <c r="AB82" s="20"/>
      <c r="AD82" s="129"/>
      <c r="AE82" s="130"/>
      <c r="AF82" s="20"/>
      <c r="AG82" s="20"/>
      <c r="AH82" s="129"/>
      <c r="AI82" s="130"/>
      <c r="AK82" s="20"/>
      <c r="AL82" s="129"/>
      <c r="AM82" s="130"/>
      <c r="AT82" s="129"/>
      <c r="AU82" s="130"/>
      <c r="AV82" s="20"/>
      <c r="AX82" s="129"/>
      <c r="AY82" s="130"/>
      <c r="AZ82" s="130"/>
      <c r="BA82" s="20"/>
      <c r="BE82" s="20"/>
      <c r="BF82" s="20"/>
      <c r="BJ82" s="20"/>
      <c r="BK82" s="20"/>
    </row>
    <row r="83" spans="1:63" ht="15" customHeight="1" x14ac:dyDescent="0.25">
      <c r="C83" s="20"/>
      <c r="F83" s="131"/>
      <c r="G83" s="132"/>
      <c r="H83" s="127"/>
      <c r="J83" s="129"/>
      <c r="K83" s="130"/>
      <c r="L83" s="20"/>
      <c r="M83" s="20"/>
      <c r="N83" s="129"/>
      <c r="O83" s="130"/>
      <c r="Q83" s="20"/>
      <c r="R83" s="129"/>
      <c r="S83" s="130"/>
      <c r="Z83" s="129"/>
      <c r="AA83" s="130"/>
      <c r="AB83" s="20"/>
      <c r="AD83" s="129"/>
      <c r="AE83" s="130"/>
      <c r="AF83" s="20"/>
      <c r="AG83" s="127"/>
      <c r="AH83" s="129"/>
      <c r="AI83" s="132"/>
      <c r="AK83" s="20"/>
      <c r="AL83" s="129"/>
      <c r="AM83" s="130"/>
      <c r="AT83" s="129"/>
      <c r="AU83" s="130"/>
      <c r="AV83" s="20"/>
      <c r="AX83" s="129"/>
      <c r="AY83" s="130"/>
      <c r="AZ83" s="130"/>
      <c r="BA83" s="20"/>
      <c r="BE83" s="20"/>
      <c r="BF83" s="20"/>
      <c r="BJ83" s="20"/>
      <c r="BK83" s="20"/>
    </row>
    <row r="84" spans="1:63" ht="15" customHeight="1" x14ac:dyDescent="0.25">
      <c r="C84" s="20"/>
      <c r="F84" s="129"/>
      <c r="G84" s="130"/>
      <c r="H84" s="20"/>
      <c r="J84" s="129"/>
      <c r="K84" s="130"/>
      <c r="L84" s="20"/>
      <c r="M84" s="20"/>
      <c r="N84" s="129"/>
      <c r="O84" s="130"/>
      <c r="Q84" s="20"/>
      <c r="R84" s="129"/>
      <c r="S84" s="130"/>
      <c r="Z84" s="129"/>
      <c r="AA84" s="130"/>
      <c r="AB84" s="20"/>
      <c r="AD84" s="129"/>
      <c r="AE84" s="130"/>
      <c r="AF84" s="20"/>
      <c r="AG84" s="20"/>
      <c r="AH84" s="129"/>
      <c r="AI84" s="130"/>
      <c r="AK84" s="20"/>
      <c r="AL84" s="129"/>
      <c r="AM84" s="130"/>
      <c r="AT84" s="129"/>
      <c r="AU84" s="130"/>
      <c r="AV84" s="20"/>
      <c r="AX84" s="129"/>
      <c r="AY84" s="130"/>
      <c r="AZ84" s="130"/>
      <c r="BA84" s="20"/>
      <c r="BE84" s="20"/>
      <c r="BF84" s="20"/>
      <c r="BJ84" s="20"/>
      <c r="BK84" s="20"/>
    </row>
    <row r="85" spans="1:63" ht="15" customHeight="1" x14ac:dyDescent="0.25">
      <c r="C85" s="20"/>
      <c r="F85" s="129"/>
      <c r="G85" s="130"/>
      <c r="H85" s="20"/>
      <c r="J85" s="129"/>
      <c r="K85" s="130"/>
      <c r="L85" s="20"/>
      <c r="M85" s="20"/>
      <c r="N85" s="129"/>
      <c r="O85" s="130"/>
      <c r="Q85" s="20"/>
      <c r="R85" s="129"/>
      <c r="S85" s="130"/>
      <c r="Z85" s="129"/>
      <c r="AA85" s="130"/>
      <c r="AB85" s="20"/>
      <c r="AD85" s="129"/>
      <c r="AE85" s="130"/>
      <c r="AF85" s="20"/>
      <c r="AG85" s="20"/>
      <c r="AH85" s="129"/>
      <c r="AI85" s="130"/>
      <c r="AK85" s="20"/>
      <c r="AL85" s="129"/>
      <c r="AM85" s="130"/>
      <c r="AT85" s="129"/>
      <c r="AU85" s="130"/>
      <c r="AV85" s="20"/>
      <c r="AX85" s="129"/>
      <c r="AY85" s="130"/>
      <c r="AZ85" s="130"/>
      <c r="BA85" s="20"/>
      <c r="BE85" s="20"/>
      <c r="BF85" s="20"/>
      <c r="BJ85" s="20"/>
      <c r="BK85" s="20"/>
    </row>
    <row r="86" spans="1:63" ht="15" customHeight="1" x14ac:dyDescent="0.25">
      <c r="C86" s="20"/>
      <c r="F86" s="129"/>
      <c r="G86" s="130"/>
      <c r="H86" s="20"/>
      <c r="J86" s="129"/>
      <c r="K86" s="130"/>
      <c r="L86" s="20"/>
      <c r="M86" s="20"/>
      <c r="N86" s="129"/>
      <c r="O86" s="130"/>
      <c r="Q86" s="20"/>
      <c r="R86" s="129"/>
      <c r="S86" s="130"/>
      <c r="Z86" s="129"/>
      <c r="AA86" s="130"/>
      <c r="AB86" s="20"/>
      <c r="AD86" s="129"/>
      <c r="AE86" s="130"/>
      <c r="AF86" s="20"/>
      <c r="AG86" s="20"/>
      <c r="AH86" s="129"/>
      <c r="AI86" s="130"/>
      <c r="AK86" s="20"/>
      <c r="AL86" s="129"/>
      <c r="AM86" s="130"/>
      <c r="AT86" s="129"/>
      <c r="AU86" s="130"/>
      <c r="AV86" s="20"/>
      <c r="AX86" s="129"/>
      <c r="AY86" s="130"/>
      <c r="AZ86" s="130"/>
      <c r="BA86" s="20"/>
      <c r="BE86" s="20"/>
      <c r="BF86" s="20"/>
      <c r="BJ86" s="20"/>
      <c r="BK86" s="20"/>
    </row>
    <row r="87" spans="1:63" ht="15" customHeight="1" x14ac:dyDescent="0.25">
      <c r="C87" s="20"/>
      <c r="F87" s="129"/>
      <c r="G87" s="130"/>
      <c r="H87" s="20"/>
      <c r="J87" s="129"/>
      <c r="K87" s="130"/>
      <c r="L87" s="20"/>
      <c r="M87" s="20"/>
      <c r="N87" s="129"/>
      <c r="O87" s="130"/>
      <c r="Q87" s="20"/>
      <c r="R87" s="129"/>
      <c r="S87" s="130"/>
      <c r="Z87" s="129"/>
      <c r="AA87" s="130"/>
      <c r="AB87" s="20"/>
      <c r="AD87" s="129"/>
      <c r="AE87" s="130"/>
      <c r="AF87" s="20"/>
      <c r="AG87" s="20"/>
      <c r="AH87" s="129"/>
      <c r="AI87" s="130"/>
      <c r="AK87" s="20"/>
      <c r="AL87" s="129"/>
      <c r="AM87" s="130"/>
      <c r="AT87" s="129"/>
      <c r="AU87" s="130"/>
      <c r="AV87" s="20"/>
      <c r="AX87" s="129"/>
      <c r="AY87" s="130"/>
      <c r="AZ87" s="130"/>
      <c r="BA87" s="20"/>
      <c r="BE87" s="20"/>
      <c r="BF87" s="20"/>
      <c r="BJ87" s="20"/>
      <c r="BK87" s="20"/>
    </row>
    <row r="88" spans="1:63" ht="14.45" customHeight="1" x14ac:dyDescent="0.25">
      <c r="C88" s="20"/>
      <c r="F88" s="129"/>
      <c r="G88" s="130"/>
      <c r="H88" s="20"/>
      <c r="J88" s="129"/>
      <c r="K88" s="130"/>
      <c r="L88" s="20"/>
      <c r="M88" s="20"/>
      <c r="N88" s="129"/>
      <c r="O88" s="130"/>
      <c r="Q88" s="20"/>
      <c r="R88" s="129"/>
      <c r="S88" s="130"/>
      <c r="Z88" s="129"/>
      <c r="AA88" s="130"/>
      <c r="AB88" s="20"/>
      <c r="AD88" s="129"/>
      <c r="AE88" s="130"/>
      <c r="AF88" s="20"/>
      <c r="AG88" s="20"/>
      <c r="AH88" s="129"/>
      <c r="AI88" s="130"/>
      <c r="AK88" s="20"/>
      <c r="AL88" s="129"/>
      <c r="AM88" s="130"/>
      <c r="AT88" s="129"/>
      <c r="AU88" s="130"/>
      <c r="AV88" s="20"/>
      <c r="AX88" s="129"/>
      <c r="AY88" s="130"/>
      <c r="AZ88" s="130"/>
      <c r="BA88" s="20"/>
      <c r="BE88" s="20"/>
      <c r="BF88" s="20"/>
      <c r="BJ88" s="20"/>
      <c r="BK88" s="20"/>
    </row>
    <row r="89" spans="1:63" ht="15.6" customHeight="1" x14ac:dyDescent="0.25">
      <c r="C89" s="20"/>
      <c r="F89" s="129"/>
      <c r="G89" s="130"/>
      <c r="H89" s="20"/>
      <c r="J89" s="129"/>
      <c r="K89" s="130"/>
      <c r="L89" s="20"/>
      <c r="M89" s="20"/>
      <c r="N89" s="129"/>
      <c r="O89" s="130"/>
      <c r="Q89" s="20"/>
      <c r="R89" s="129"/>
      <c r="S89" s="130"/>
      <c r="Z89" s="129"/>
      <c r="AA89" s="130"/>
      <c r="AB89" s="20"/>
      <c r="AD89" s="129"/>
      <c r="AE89" s="130"/>
      <c r="AF89" s="20"/>
      <c r="AG89" s="20"/>
      <c r="AH89" s="129"/>
      <c r="AI89" s="130"/>
      <c r="AK89" s="20"/>
      <c r="AL89" s="129"/>
      <c r="AM89" s="130"/>
      <c r="AT89" s="129"/>
      <c r="AU89" s="130"/>
      <c r="AV89" s="20"/>
      <c r="AX89" s="129"/>
      <c r="AY89" s="130"/>
      <c r="AZ89" s="130"/>
      <c r="BA89" s="20"/>
      <c r="BE89" s="20"/>
      <c r="BF89" s="20"/>
      <c r="BJ89" s="20"/>
      <c r="BK89" s="20"/>
    </row>
    <row r="90" spans="1:63" ht="15" customHeight="1" x14ac:dyDescent="0.25">
      <c r="A90" s="133"/>
      <c r="B90" s="133"/>
      <c r="C90" s="133"/>
      <c r="D90" s="133"/>
      <c r="F90" s="129"/>
      <c r="G90" s="130"/>
      <c r="H90" s="20"/>
      <c r="J90" s="129"/>
      <c r="K90" s="130"/>
      <c r="L90" s="20"/>
      <c r="M90" s="20"/>
      <c r="N90" s="129"/>
      <c r="O90" s="130"/>
      <c r="Q90" s="20"/>
      <c r="R90" s="129"/>
      <c r="S90" s="130"/>
      <c r="Z90" s="129"/>
      <c r="AA90" s="130"/>
      <c r="AB90" s="20"/>
      <c r="AD90" s="129"/>
      <c r="AE90" s="130"/>
      <c r="AF90" s="20"/>
      <c r="AG90" s="20"/>
      <c r="AH90" s="129"/>
      <c r="AI90" s="130"/>
      <c r="AK90" s="20"/>
      <c r="AL90" s="129"/>
      <c r="AM90" s="130"/>
      <c r="AT90" s="129"/>
      <c r="AU90" s="130"/>
      <c r="AV90" s="20"/>
      <c r="AX90" s="129"/>
      <c r="AY90" s="130"/>
      <c r="AZ90" s="130"/>
      <c r="BA90" s="20"/>
      <c r="BE90" s="20"/>
      <c r="BF90" s="20"/>
      <c r="BJ90" s="20"/>
      <c r="BK90" s="20"/>
    </row>
    <row r="91" spans="1:63" ht="15" customHeight="1" x14ac:dyDescent="0.25">
      <c r="A91" s="134"/>
      <c r="B91" s="134"/>
      <c r="C91" s="134"/>
      <c r="D91" s="134"/>
      <c r="F91" s="129"/>
      <c r="G91" s="130"/>
      <c r="H91" s="20"/>
      <c r="J91" s="129"/>
      <c r="K91" s="130"/>
      <c r="L91" s="20"/>
      <c r="M91" s="20"/>
      <c r="N91" s="129"/>
      <c r="O91" s="130"/>
      <c r="Q91" s="20"/>
      <c r="R91" s="129"/>
      <c r="S91" s="130"/>
      <c r="Z91" s="129"/>
      <c r="AA91" s="130"/>
      <c r="AB91" s="20"/>
      <c r="AD91" s="129"/>
      <c r="AE91" s="130"/>
      <c r="AF91" s="20"/>
      <c r="AG91" s="20"/>
      <c r="AH91" s="129"/>
      <c r="AI91" s="130"/>
      <c r="AK91" s="20"/>
      <c r="AL91" s="129"/>
      <c r="AM91" s="130"/>
      <c r="AT91" s="129"/>
      <c r="AU91" s="130"/>
      <c r="AV91" s="20"/>
      <c r="AX91" s="129"/>
      <c r="AY91" s="130"/>
      <c r="AZ91" s="130"/>
      <c r="BA91" s="20"/>
      <c r="BE91" s="20"/>
      <c r="BF91" s="20"/>
      <c r="BJ91" s="20"/>
      <c r="BK91" s="20"/>
    </row>
    <row r="92" spans="1:63" ht="15" customHeight="1" x14ac:dyDescent="0.25">
      <c r="C92" s="20"/>
    </row>
    <row r="93" spans="1:63" ht="15" customHeight="1" x14ac:dyDescent="0.25">
      <c r="C93" s="20"/>
    </row>
    <row r="94" spans="1:63" ht="15" customHeight="1" x14ac:dyDescent="0.25">
      <c r="C94" s="20"/>
    </row>
    <row r="95" spans="1:63" ht="15" customHeight="1" x14ac:dyDescent="0.25">
      <c r="C95" s="20"/>
    </row>
    <row r="96" spans="1:63" ht="15" customHeight="1" x14ac:dyDescent="0.25">
      <c r="C96" s="20"/>
    </row>
    <row r="97" spans="3:3" ht="15" customHeight="1" x14ac:dyDescent="0.25">
      <c r="C97" s="20"/>
    </row>
    <row r="98" spans="3:3" ht="15" customHeight="1" x14ac:dyDescent="0.25">
      <c r="C98" s="20"/>
    </row>
    <row r="99" spans="3:3" ht="15" customHeight="1" x14ac:dyDescent="0.25">
      <c r="C99" s="20"/>
    </row>
    <row r="100" spans="3:3" ht="15" customHeight="1" x14ac:dyDescent="0.25">
      <c r="C100" s="20"/>
    </row>
    <row r="101" spans="3:3" ht="15" customHeight="1" x14ac:dyDescent="0.25">
      <c r="C101" s="20"/>
    </row>
    <row r="102" spans="3:3" ht="15" customHeight="1" x14ac:dyDescent="0.25">
      <c r="C102" s="20"/>
    </row>
    <row r="103" spans="3:3" ht="15" customHeight="1" x14ac:dyDescent="0.25">
      <c r="C103" s="20"/>
    </row>
    <row r="104" spans="3:3" ht="15" customHeight="1" x14ac:dyDescent="0.25">
      <c r="C104" s="20"/>
    </row>
    <row r="105" spans="3:3" ht="15" customHeight="1" x14ac:dyDescent="0.25">
      <c r="C105" s="20"/>
    </row>
    <row r="106" spans="3:3" ht="15" customHeight="1" x14ac:dyDescent="0.25">
      <c r="C106" s="20"/>
    </row>
    <row r="107" spans="3:3" ht="15" customHeight="1" x14ac:dyDescent="0.25">
      <c r="C107" s="20"/>
    </row>
    <row r="108" spans="3:3" ht="15" customHeight="1" x14ac:dyDescent="0.25">
      <c r="C108" s="20"/>
    </row>
    <row r="109" spans="3:3" ht="15" customHeight="1" x14ac:dyDescent="0.25">
      <c r="C109" s="20"/>
    </row>
    <row r="110" spans="3:3" ht="15" customHeight="1" x14ac:dyDescent="0.25">
      <c r="C110" s="20"/>
    </row>
    <row r="111" spans="3:3" ht="15" customHeight="1" x14ac:dyDescent="0.25">
      <c r="C111" s="20"/>
    </row>
    <row r="112" spans="3:3" ht="15" customHeight="1" x14ac:dyDescent="0.25">
      <c r="C112" s="20"/>
    </row>
    <row r="113" spans="3:3" ht="15" customHeight="1" x14ac:dyDescent="0.25">
      <c r="C113" s="20"/>
    </row>
    <row r="114" spans="3:3" ht="15" customHeight="1" x14ac:dyDescent="0.25">
      <c r="C114" s="20"/>
    </row>
    <row r="115" spans="3:3" ht="15" customHeight="1" x14ac:dyDescent="0.25">
      <c r="C115" s="20"/>
    </row>
    <row r="116" spans="3:3" ht="15" customHeight="1" x14ac:dyDescent="0.25">
      <c r="C116" s="20"/>
    </row>
    <row r="117" spans="3:3" ht="15" customHeight="1" x14ac:dyDescent="0.25">
      <c r="C117" s="20"/>
    </row>
    <row r="118" spans="3:3" ht="15" customHeight="1" x14ac:dyDescent="0.25">
      <c r="C118" s="20"/>
    </row>
    <row r="119" spans="3:3" ht="15" customHeight="1" x14ac:dyDescent="0.25">
      <c r="C119" s="20"/>
    </row>
    <row r="120" spans="3:3" ht="15" customHeight="1" x14ac:dyDescent="0.25">
      <c r="C120" s="20"/>
    </row>
    <row r="121" spans="3:3" ht="15" customHeight="1" x14ac:dyDescent="0.25">
      <c r="C121" s="20"/>
    </row>
    <row r="122" spans="3:3" ht="15" customHeight="1" x14ac:dyDescent="0.25">
      <c r="C122" s="20"/>
    </row>
    <row r="123" spans="3:3" ht="15" customHeight="1" x14ac:dyDescent="0.25">
      <c r="C123" s="20"/>
    </row>
    <row r="124" spans="3:3" ht="15" customHeight="1" x14ac:dyDescent="0.25">
      <c r="C124" s="20"/>
    </row>
    <row r="125" spans="3:3" ht="15" customHeight="1" x14ac:dyDescent="0.25">
      <c r="C125" s="20"/>
    </row>
    <row r="126" spans="3:3" ht="15" customHeight="1" x14ac:dyDescent="0.25">
      <c r="C126" s="20"/>
    </row>
    <row r="127" spans="3:3" ht="15" customHeight="1" x14ac:dyDescent="0.25">
      <c r="C127" s="20"/>
    </row>
    <row r="128" spans="3:3" ht="15" customHeight="1" x14ac:dyDescent="0.25">
      <c r="C128" s="20"/>
    </row>
    <row r="129" spans="3:3" ht="15" customHeight="1" x14ac:dyDescent="0.25">
      <c r="C129" s="20"/>
    </row>
    <row r="130" spans="3:3" ht="15" customHeight="1" x14ac:dyDescent="0.25">
      <c r="C130" s="20"/>
    </row>
    <row r="131" spans="3:3" ht="15" customHeight="1" x14ac:dyDescent="0.25">
      <c r="C131" s="20"/>
    </row>
    <row r="132" spans="3:3" ht="15" customHeight="1" x14ac:dyDescent="0.25">
      <c r="C132" s="20"/>
    </row>
    <row r="133" spans="3:3" ht="15" customHeight="1" x14ac:dyDescent="0.25">
      <c r="C133" s="20"/>
    </row>
    <row r="134" spans="3:3" ht="15" customHeight="1" x14ac:dyDescent="0.25">
      <c r="C134" s="20"/>
    </row>
    <row r="135" spans="3:3" ht="15" customHeight="1" x14ac:dyDescent="0.25">
      <c r="C135" s="20"/>
    </row>
    <row r="136" spans="3:3" ht="15" customHeight="1" x14ac:dyDescent="0.25">
      <c r="C136" s="20"/>
    </row>
    <row r="137" spans="3:3" ht="15" customHeight="1" x14ac:dyDescent="0.25">
      <c r="C137" s="20"/>
    </row>
    <row r="138" spans="3:3" ht="15" customHeight="1" x14ac:dyDescent="0.25">
      <c r="C138" s="20"/>
    </row>
    <row r="139" spans="3:3" ht="15" customHeight="1" x14ac:dyDescent="0.25">
      <c r="C139" s="20"/>
    </row>
    <row r="140" spans="3:3" ht="15" customHeight="1" x14ac:dyDescent="0.25">
      <c r="C140" s="20"/>
    </row>
    <row r="141" spans="3:3" ht="15" customHeight="1" x14ac:dyDescent="0.25">
      <c r="C141" s="20"/>
    </row>
    <row r="142" spans="3:3" ht="15" customHeight="1" x14ac:dyDescent="0.25">
      <c r="C142" s="20"/>
    </row>
    <row r="143" spans="3:3" ht="15" customHeight="1" x14ac:dyDescent="0.25">
      <c r="C143" s="20"/>
    </row>
    <row r="144" spans="3:3" ht="15" customHeight="1" x14ac:dyDescent="0.25">
      <c r="C144" s="20"/>
    </row>
    <row r="145" spans="3:3" ht="15" customHeight="1" x14ac:dyDescent="0.25">
      <c r="C145" s="20"/>
    </row>
    <row r="146" spans="3:3" ht="15" customHeight="1" x14ac:dyDescent="0.25">
      <c r="C146" s="20"/>
    </row>
    <row r="147" spans="3:3" ht="15" customHeight="1" x14ac:dyDescent="0.25">
      <c r="C147" s="20"/>
    </row>
    <row r="148" spans="3:3" ht="15" customHeight="1" x14ac:dyDescent="0.25">
      <c r="C148" s="20"/>
    </row>
    <row r="149" spans="3:3" ht="15" customHeight="1" x14ac:dyDescent="0.25">
      <c r="C149" s="20"/>
    </row>
    <row r="150" spans="3:3" ht="15" customHeight="1" x14ac:dyDescent="0.25">
      <c r="C150" s="20"/>
    </row>
    <row r="151" spans="3:3" ht="15" customHeight="1" x14ac:dyDescent="0.25">
      <c r="C151" s="20"/>
    </row>
    <row r="152" spans="3:3" ht="15" customHeight="1" x14ac:dyDescent="0.25">
      <c r="C152" s="20"/>
    </row>
    <row r="153" spans="3:3" ht="15" customHeight="1" x14ac:dyDescent="0.25">
      <c r="C153" s="20"/>
    </row>
    <row r="154" spans="3:3" ht="15" customHeight="1" x14ac:dyDescent="0.25">
      <c r="C154" s="20"/>
    </row>
    <row r="155" spans="3:3" ht="15" customHeight="1" x14ac:dyDescent="0.25">
      <c r="C155" s="20"/>
    </row>
    <row r="156" spans="3:3" ht="15" customHeight="1" x14ac:dyDescent="0.25">
      <c r="C156" s="20"/>
    </row>
    <row r="157" spans="3:3" ht="15" customHeight="1" x14ac:dyDescent="0.25">
      <c r="C157" s="20"/>
    </row>
    <row r="158" spans="3:3" ht="15" customHeight="1" x14ac:dyDescent="0.25">
      <c r="C158" s="20"/>
    </row>
    <row r="159" spans="3:3" ht="15" customHeight="1" x14ac:dyDescent="0.25">
      <c r="C159" s="20"/>
    </row>
    <row r="160" spans="3:3" ht="15" customHeight="1" x14ac:dyDescent="0.25">
      <c r="C160" s="20"/>
    </row>
    <row r="161" spans="3:3" ht="15" customHeight="1" x14ac:dyDescent="0.25">
      <c r="C161" s="20"/>
    </row>
    <row r="162" spans="3:3" ht="15" customHeight="1" x14ac:dyDescent="0.25">
      <c r="C162" s="20"/>
    </row>
    <row r="163" spans="3:3" ht="15" customHeight="1" x14ac:dyDescent="0.25">
      <c r="C163" s="20"/>
    </row>
    <row r="164" spans="3:3" ht="15" customHeight="1" x14ac:dyDescent="0.25">
      <c r="C164" s="20"/>
    </row>
    <row r="165" spans="3:3" ht="15" customHeight="1" x14ac:dyDescent="0.25">
      <c r="C165" s="20"/>
    </row>
    <row r="166" spans="3:3" ht="15" customHeight="1" x14ac:dyDescent="0.25">
      <c r="C166" s="20"/>
    </row>
    <row r="167" spans="3:3" ht="15" customHeight="1" x14ac:dyDescent="0.25">
      <c r="C167" s="20"/>
    </row>
    <row r="168" spans="3:3" ht="15" customHeight="1" x14ac:dyDescent="0.25">
      <c r="C168" s="20"/>
    </row>
    <row r="169" spans="3:3" ht="15" customHeight="1" x14ac:dyDescent="0.25">
      <c r="C169" s="20"/>
    </row>
    <row r="170" spans="3:3" ht="15" customHeight="1" x14ac:dyDescent="0.25">
      <c r="C170" s="20"/>
    </row>
    <row r="171" spans="3:3" ht="15" customHeight="1" x14ac:dyDescent="0.25">
      <c r="C171" s="20"/>
    </row>
    <row r="172" spans="3:3" ht="15" customHeight="1" x14ac:dyDescent="0.25">
      <c r="C172" s="20"/>
    </row>
    <row r="173" spans="3:3" ht="15" customHeight="1" x14ac:dyDescent="0.25">
      <c r="C173" s="20"/>
    </row>
    <row r="174" spans="3:3" ht="15" customHeight="1" x14ac:dyDescent="0.25">
      <c r="C174" s="20"/>
    </row>
    <row r="175" spans="3:3" ht="15" customHeight="1" x14ac:dyDescent="0.25">
      <c r="C175" s="20"/>
    </row>
    <row r="176" spans="3:3" ht="15" customHeight="1" x14ac:dyDescent="0.25">
      <c r="C176" s="20"/>
    </row>
    <row r="177" spans="3:3" ht="15" customHeight="1" x14ac:dyDescent="0.25">
      <c r="C177" s="20"/>
    </row>
    <row r="178" spans="3:3" ht="15" customHeight="1" x14ac:dyDescent="0.25">
      <c r="C178" s="20"/>
    </row>
    <row r="179" spans="3:3" ht="15" customHeight="1" x14ac:dyDescent="0.25">
      <c r="C179" s="20"/>
    </row>
    <row r="180" spans="3:3" ht="15" customHeight="1" x14ac:dyDescent="0.25">
      <c r="C180" s="20"/>
    </row>
    <row r="181" spans="3:3" ht="15" customHeight="1" x14ac:dyDescent="0.25">
      <c r="C181" s="20"/>
    </row>
    <row r="182" spans="3:3" ht="15" customHeight="1" x14ac:dyDescent="0.25">
      <c r="C182" s="20"/>
    </row>
    <row r="183" spans="3:3" ht="15" customHeight="1" x14ac:dyDescent="0.25">
      <c r="C183" s="20"/>
    </row>
    <row r="184" spans="3:3" ht="15" customHeight="1" x14ac:dyDescent="0.25">
      <c r="C184" s="20"/>
    </row>
    <row r="185" spans="3:3" ht="15" customHeight="1" x14ac:dyDescent="0.25">
      <c r="C185" s="20"/>
    </row>
    <row r="186" spans="3:3" ht="15" customHeight="1" x14ac:dyDescent="0.25">
      <c r="C186" s="20"/>
    </row>
    <row r="187" spans="3:3" ht="15" customHeight="1" x14ac:dyDescent="0.25">
      <c r="C187" s="20"/>
    </row>
    <row r="188" spans="3:3" ht="15" customHeight="1" x14ac:dyDescent="0.25">
      <c r="C188" s="20"/>
    </row>
    <row r="189" spans="3:3" ht="15" customHeight="1" x14ac:dyDescent="0.25">
      <c r="C189" s="20"/>
    </row>
    <row r="190" spans="3:3" ht="15" customHeight="1" x14ac:dyDescent="0.25">
      <c r="C190" s="20"/>
    </row>
    <row r="191" spans="3:3" ht="15" customHeight="1" x14ac:dyDescent="0.25">
      <c r="C191" s="20"/>
    </row>
    <row r="192" spans="3:3" ht="15" customHeight="1" x14ac:dyDescent="0.25">
      <c r="C192" s="20"/>
    </row>
    <row r="193" spans="3:3" ht="15" customHeight="1" x14ac:dyDescent="0.25">
      <c r="C193" s="20"/>
    </row>
    <row r="194" spans="3:3" ht="15" customHeight="1" x14ac:dyDescent="0.25">
      <c r="C194" s="20"/>
    </row>
    <row r="195" spans="3:3" ht="15" customHeight="1" x14ac:dyDescent="0.25">
      <c r="C195" s="20"/>
    </row>
    <row r="196" spans="3:3" ht="15" customHeight="1" x14ac:dyDescent="0.25">
      <c r="C196" s="20"/>
    </row>
    <row r="197" spans="3:3" ht="15" customHeight="1" x14ac:dyDescent="0.25">
      <c r="C197" s="20"/>
    </row>
    <row r="198" spans="3:3" ht="15" customHeight="1" x14ac:dyDescent="0.25">
      <c r="C198" s="20"/>
    </row>
    <row r="199" spans="3:3" ht="15" customHeight="1" x14ac:dyDescent="0.25">
      <c r="C199" s="20"/>
    </row>
    <row r="200" spans="3:3" ht="15" customHeight="1" x14ac:dyDescent="0.25">
      <c r="C200" s="20"/>
    </row>
    <row r="201" spans="3:3" ht="15" customHeight="1" x14ac:dyDescent="0.25">
      <c r="C201" s="20"/>
    </row>
    <row r="202" spans="3:3" ht="15" customHeight="1" x14ac:dyDescent="0.25">
      <c r="C202" s="20"/>
    </row>
    <row r="203" spans="3:3" ht="15" customHeight="1" x14ac:dyDescent="0.25">
      <c r="C203" s="20"/>
    </row>
    <row r="204" spans="3:3" ht="15" customHeight="1" x14ac:dyDescent="0.25">
      <c r="C204" s="20"/>
    </row>
    <row r="205" spans="3:3" ht="15" customHeight="1" x14ac:dyDescent="0.25">
      <c r="C205" s="20"/>
    </row>
    <row r="206" spans="3:3" ht="15" customHeight="1" x14ac:dyDescent="0.25">
      <c r="C206" s="20"/>
    </row>
    <row r="207" spans="3:3" ht="15" customHeight="1" x14ac:dyDescent="0.25">
      <c r="C207" s="20"/>
    </row>
    <row r="208" spans="3:3" ht="15" customHeight="1" x14ac:dyDescent="0.25">
      <c r="C208" s="20"/>
    </row>
    <row r="209" spans="3:3" ht="15" customHeight="1" x14ac:dyDescent="0.25">
      <c r="C209" s="20"/>
    </row>
    <row r="210" spans="3:3" ht="15" customHeight="1" x14ac:dyDescent="0.25">
      <c r="C210" s="20"/>
    </row>
    <row r="211" spans="3:3" ht="15" customHeight="1" x14ac:dyDescent="0.25">
      <c r="C211" s="20"/>
    </row>
    <row r="212" spans="3:3" ht="15" customHeight="1" x14ac:dyDescent="0.25">
      <c r="C212" s="20"/>
    </row>
    <row r="213" spans="3:3" ht="15" customHeight="1" x14ac:dyDescent="0.25">
      <c r="C213" s="20"/>
    </row>
    <row r="214" spans="3:3" ht="15" customHeight="1" x14ac:dyDescent="0.25">
      <c r="C214" s="20"/>
    </row>
    <row r="215" spans="3:3" ht="15" customHeight="1" x14ac:dyDescent="0.25">
      <c r="C215" s="20"/>
    </row>
    <row r="216" spans="3:3" ht="15" customHeight="1" x14ac:dyDescent="0.25">
      <c r="C216" s="20"/>
    </row>
    <row r="217" spans="3:3" ht="15" customHeight="1" x14ac:dyDescent="0.25">
      <c r="C217" s="20"/>
    </row>
    <row r="218" spans="3:3" ht="15" customHeight="1" x14ac:dyDescent="0.25">
      <c r="C218" s="20"/>
    </row>
    <row r="219" spans="3:3" ht="15" customHeight="1" x14ac:dyDescent="0.25">
      <c r="C219" s="20"/>
    </row>
    <row r="220" spans="3:3" ht="15" customHeight="1" x14ac:dyDescent="0.25">
      <c r="C220" s="20"/>
    </row>
    <row r="221" spans="3:3" ht="15" customHeight="1" x14ac:dyDescent="0.25">
      <c r="C221" s="20"/>
    </row>
    <row r="222" spans="3:3" ht="15" customHeight="1" x14ac:dyDescent="0.25">
      <c r="C222" s="20"/>
    </row>
    <row r="223" spans="3:3" ht="15" customHeight="1" x14ac:dyDescent="0.25">
      <c r="C223" s="20"/>
    </row>
    <row r="224" spans="3:3" ht="15" customHeight="1" x14ac:dyDescent="0.25">
      <c r="C224" s="20"/>
    </row>
    <row r="225" spans="3:3" ht="15" customHeight="1" x14ac:dyDescent="0.25">
      <c r="C225" s="20"/>
    </row>
    <row r="226" spans="3:3" ht="15" customHeight="1" x14ac:dyDescent="0.25">
      <c r="C226" s="20"/>
    </row>
    <row r="227" spans="3:3" ht="15" customHeight="1" x14ac:dyDescent="0.25">
      <c r="C227" s="20"/>
    </row>
    <row r="228" spans="3:3" ht="15" customHeight="1" x14ac:dyDescent="0.25">
      <c r="C228" s="20"/>
    </row>
    <row r="229" spans="3:3" ht="15" customHeight="1" x14ac:dyDescent="0.25">
      <c r="C229" s="20"/>
    </row>
    <row r="230" spans="3:3" ht="15" customHeight="1" x14ac:dyDescent="0.25">
      <c r="C230" s="20"/>
    </row>
    <row r="231" spans="3:3" ht="15" customHeight="1" x14ac:dyDescent="0.25">
      <c r="C231" s="20"/>
    </row>
    <row r="232" spans="3:3" ht="15" customHeight="1" x14ac:dyDescent="0.25">
      <c r="C232" s="20"/>
    </row>
    <row r="233" spans="3:3" ht="15" customHeight="1" x14ac:dyDescent="0.25">
      <c r="C233" s="20"/>
    </row>
    <row r="234" spans="3:3" ht="15" customHeight="1" x14ac:dyDescent="0.25">
      <c r="C234" s="20"/>
    </row>
    <row r="235" spans="3:3" ht="15" customHeight="1" x14ac:dyDescent="0.25">
      <c r="C235" s="20"/>
    </row>
    <row r="236" spans="3:3" ht="15" customHeight="1" x14ac:dyDescent="0.25">
      <c r="C236" s="20"/>
    </row>
    <row r="237" spans="3:3" ht="15" customHeight="1" x14ac:dyDescent="0.25">
      <c r="C237" s="20"/>
    </row>
    <row r="238" spans="3:3" ht="15" customHeight="1" x14ac:dyDescent="0.25">
      <c r="C238" s="20"/>
    </row>
    <row r="239" spans="3:3" ht="15" customHeight="1" x14ac:dyDescent="0.25">
      <c r="C239" s="20"/>
    </row>
    <row r="240" spans="3:3" ht="15" customHeight="1" x14ac:dyDescent="0.25">
      <c r="C240" s="20"/>
    </row>
    <row r="241" spans="3:3" ht="15" customHeight="1" x14ac:dyDescent="0.25">
      <c r="C241" s="20"/>
    </row>
    <row r="242" spans="3:3" ht="15" customHeight="1" x14ac:dyDescent="0.25">
      <c r="C242" s="20"/>
    </row>
    <row r="243" spans="3:3" ht="15" customHeight="1" x14ac:dyDescent="0.25">
      <c r="C243" s="20"/>
    </row>
    <row r="244" spans="3:3" ht="15" customHeight="1" x14ac:dyDescent="0.25">
      <c r="C244" s="20"/>
    </row>
    <row r="245" spans="3:3" ht="15" customHeight="1" x14ac:dyDescent="0.25">
      <c r="C245" s="20"/>
    </row>
    <row r="246" spans="3:3" ht="15" customHeight="1" x14ac:dyDescent="0.25">
      <c r="C246" s="20"/>
    </row>
    <row r="247" spans="3:3" ht="15" customHeight="1" x14ac:dyDescent="0.25">
      <c r="C247" s="20"/>
    </row>
    <row r="248" spans="3:3" ht="15" customHeight="1" x14ac:dyDescent="0.25">
      <c r="C248" s="20"/>
    </row>
    <row r="249" spans="3:3" ht="15" customHeight="1" x14ac:dyDescent="0.25">
      <c r="C249" s="20"/>
    </row>
    <row r="250" spans="3:3" ht="15" customHeight="1" x14ac:dyDescent="0.25">
      <c r="C250" s="20"/>
    </row>
    <row r="251" spans="3:3" ht="15" customHeight="1" x14ac:dyDescent="0.25">
      <c r="C251" s="20"/>
    </row>
    <row r="252" spans="3:3" ht="15" customHeight="1" x14ac:dyDescent="0.25">
      <c r="C252" s="20"/>
    </row>
    <row r="253" spans="3:3" ht="15" customHeight="1" x14ac:dyDescent="0.25">
      <c r="C253" s="20"/>
    </row>
    <row r="254" spans="3:3" ht="15" customHeight="1" x14ac:dyDescent="0.25">
      <c r="C254" s="20"/>
    </row>
    <row r="255" spans="3:3" ht="15" customHeight="1" x14ac:dyDescent="0.25">
      <c r="C255" s="20"/>
    </row>
    <row r="256" spans="3:3" ht="15" customHeight="1" x14ac:dyDescent="0.25">
      <c r="C256" s="20"/>
    </row>
    <row r="257" spans="3:3" ht="15" customHeight="1" x14ac:dyDescent="0.25">
      <c r="C257" s="20"/>
    </row>
    <row r="258" spans="3:3" ht="15" customHeight="1" x14ac:dyDescent="0.25">
      <c r="C258" s="20"/>
    </row>
    <row r="259" spans="3:3" ht="15" customHeight="1" x14ac:dyDescent="0.25">
      <c r="C259" s="20"/>
    </row>
    <row r="260" spans="3:3" ht="15" customHeight="1" x14ac:dyDescent="0.25">
      <c r="C260" s="20"/>
    </row>
    <row r="261" spans="3:3" ht="15" customHeight="1" x14ac:dyDescent="0.25">
      <c r="C261" s="20"/>
    </row>
    <row r="262" spans="3:3" ht="15" customHeight="1" x14ac:dyDescent="0.25">
      <c r="C262" s="20"/>
    </row>
    <row r="263" spans="3:3" ht="15" customHeight="1" x14ac:dyDescent="0.25">
      <c r="C263" s="20"/>
    </row>
    <row r="264" spans="3:3" ht="15" customHeight="1" x14ac:dyDescent="0.25">
      <c r="C264" s="20"/>
    </row>
    <row r="265" spans="3:3" ht="15" customHeight="1" x14ac:dyDescent="0.25">
      <c r="C265" s="20"/>
    </row>
    <row r="266" spans="3:3" ht="15" customHeight="1" x14ac:dyDescent="0.25">
      <c r="C266" s="20"/>
    </row>
    <row r="267" spans="3:3" ht="15" customHeight="1" x14ac:dyDescent="0.25">
      <c r="C267" s="20"/>
    </row>
    <row r="268" spans="3:3" ht="15" customHeight="1" x14ac:dyDescent="0.25">
      <c r="C268" s="20"/>
    </row>
    <row r="269" spans="3:3" ht="15" customHeight="1" x14ac:dyDescent="0.25">
      <c r="C269" s="20"/>
    </row>
    <row r="270" spans="3:3" ht="15" customHeight="1" x14ac:dyDescent="0.25">
      <c r="C270" s="20"/>
    </row>
    <row r="271" spans="3:3" ht="15" customHeight="1" x14ac:dyDescent="0.25">
      <c r="C271" s="20"/>
    </row>
    <row r="272" spans="3:3" ht="15" customHeight="1" x14ac:dyDescent="0.25">
      <c r="C272" s="20"/>
    </row>
    <row r="273" spans="3:3" ht="15" customHeight="1" x14ac:dyDescent="0.25">
      <c r="C273" s="20"/>
    </row>
    <row r="274" spans="3:3" ht="15" customHeight="1" x14ac:dyDescent="0.25">
      <c r="C274" s="20"/>
    </row>
    <row r="275" spans="3:3" ht="15" customHeight="1" x14ac:dyDescent="0.25">
      <c r="C275" s="20"/>
    </row>
    <row r="276" spans="3:3" ht="15" customHeight="1" x14ac:dyDescent="0.25">
      <c r="C276" s="20"/>
    </row>
    <row r="277" spans="3:3" ht="15" customHeight="1" x14ac:dyDescent="0.25">
      <c r="C277" s="20"/>
    </row>
    <row r="278" spans="3:3" ht="15" customHeight="1" x14ac:dyDescent="0.25">
      <c r="C278" s="20"/>
    </row>
    <row r="279" spans="3:3" ht="15" customHeight="1" x14ac:dyDescent="0.25">
      <c r="C279" s="20"/>
    </row>
    <row r="280" spans="3:3" ht="15" customHeight="1" x14ac:dyDescent="0.25">
      <c r="C280" s="20"/>
    </row>
    <row r="281" spans="3:3" ht="15" customHeight="1" x14ac:dyDescent="0.25">
      <c r="C281" s="20"/>
    </row>
    <row r="282" spans="3:3" ht="15" customHeight="1" x14ac:dyDescent="0.25">
      <c r="C282" s="20"/>
    </row>
    <row r="283" spans="3:3" ht="15" customHeight="1" x14ac:dyDescent="0.25">
      <c r="C283" s="20"/>
    </row>
    <row r="284" spans="3:3" ht="15" customHeight="1" x14ac:dyDescent="0.25">
      <c r="C284" s="20"/>
    </row>
    <row r="285" spans="3:3" ht="15" customHeight="1" x14ac:dyDescent="0.25">
      <c r="C285" s="20"/>
    </row>
    <row r="286" spans="3:3" ht="15" customHeight="1" x14ac:dyDescent="0.25">
      <c r="C286" s="20"/>
    </row>
    <row r="287" spans="3:3" ht="15" customHeight="1" x14ac:dyDescent="0.25">
      <c r="C287" s="20"/>
    </row>
    <row r="288" spans="3:3" ht="15" customHeight="1" x14ac:dyDescent="0.25">
      <c r="C288" s="20"/>
    </row>
    <row r="289" spans="3:3" ht="15" customHeight="1" x14ac:dyDescent="0.25">
      <c r="C289" s="20"/>
    </row>
    <row r="290" spans="3:3" ht="15" customHeight="1" x14ac:dyDescent="0.25">
      <c r="C290" s="20"/>
    </row>
    <row r="291" spans="3:3" ht="15" customHeight="1" x14ac:dyDescent="0.25">
      <c r="C291" s="20"/>
    </row>
    <row r="292" spans="3:3" ht="15" customHeight="1" x14ac:dyDescent="0.25">
      <c r="C292" s="20"/>
    </row>
    <row r="293" spans="3:3" ht="15" customHeight="1" x14ac:dyDescent="0.25">
      <c r="C293" s="20"/>
    </row>
    <row r="294" spans="3:3" ht="15" customHeight="1" x14ac:dyDescent="0.25">
      <c r="C294" s="20"/>
    </row>
    <row r="295" spans="3:3" ht="15" customHeight="1" x14ac:dyDescent="0.25">
      <c r="C295" s="20"/>
    </row>
    <row r="296" spans="3:3" ht="15" customHeight="1" x14ac:dyDescent="0.25">
      <c r="C296" s="20"/>
    </row>
    <row r="297" spans="3:3" ht="15" customHeight="1" x14ac:dyDescent="0.25">
      <c r="C297" s="20"/>
    </row>
    <row r="298" spans="3:3" ht="15" customHeight="1" x14ac:dyDescent="0.25">
      <c r="C298" s="20"/>
    </row>
    <row r="299" spans="3:3" ht="15" customHeight="1" x14ac:dyDescent="0.25">
      <c r="C299" s="20"/>
    </row>
    <row r="300" spans="3:3" ht="15" customHeight="1" x14ac:dyDescent="0.25">
      <c r="C300" s="20"/>
    </row>
    <row r="301" spans="3:3" ht="15" customHeight="1" x14ac:dyDescent="0.25">
      <c r="C301" s="20"/>
    </row>
    <row r="302" spans="3:3" ht="15" customHeight="1" x14ac:dyDescent="0.25">
      <c r="C302" s="20"/>
    </row>
    <row r="303" spans="3:3" ht="15" customHeight="1" x14ac:dyDescent="0.25">
      <c r="C303" s="20"/>
    </row>
    <row r="304" spans="3:3" ht="15" customHeight="1" x14ac:dyDescent="0.25">
      <c r="C304" s="20"/>
    </row>
    <row r="305" spans="3:3" ht="15" customHeight="1" x14ac:dyDescent="0.25">
      <c r="C305" s="20"/>
    </row>
    <row r="306" spans="3:3" ht="15" customHeight="1" x14ac:dyDescent="0.25">
      <c r="C306" s="20"/>
    </row>
    <row r="307" spans="3:3" ht="15" customHeight="1" x14ac:dyDescent="0.25">
      <c r="C307" s="20"/>
    </row>
    <row r="308" spans="3:3" ht="15" customHeight="1" x14ac:dyDescent="0.25">
      <c r="C308" s="20"/>
    </row>
    <row r="309" spans="3:3" ht="15" customHeight="1" x14ac:dyDescent="0.25">
      <c r="C309" s="20"/>
    </row>
    <row r="310" spans="3:3" ht="15" customHeight="1" x14ac:dyDescent="0.25">
      <c r="C310" s="20"/>
    </row>
    <row r="311" spans="3:3" ht="15" customHeight="1" x14ac:dyDescent="0.25">
      <c r="C311" s="20"/>
    </row>
    <row r="312" spans="3:3" ht="15" customHeight="1" x14ac:dyDescent="0.25">
      <c r="C312" s="20"/>
    </row>
    <row r="313" spans="3:3" ht="15" customHeight="1" x14ac:dyDescent="0.25">
      <c r="C313" s="20"/>
    </row>
    <row r="314" spans="3:3" ht="15" customHeight="1" x14ac:dyDescent="0.25">
      <c r="C314" s="20"/>
    </row>
    <row r="315" spans="3:3" ht="15" customHeight="1" x14ac:dyDescent="0.25">
      <c r="C315" s="20"/>
    </row>
    <row r="316" spans="3:3" ht="15" customHeight="1" x14ac:dyDescent="0.25">
      <c r="C316" s="20"/>
    </row>
    <row r="317" spans="3:3" ht="15" customHeight="1" x14ac:dyDescent="0.25">
      <c r="C317" s="20"/>
    </row>
    <row r="318" spans="3:3" ht="15" customHeight="1" x14ac:dyDescent="0.25">
      <c r="C318" s="20"/>
    </row>
    <row r="319" spans="3:3" ht="15" customHeight="1" x14ac:dyDescent="0.25">
      <c r="C319" s="20"/>
    </row>
    <row r="320" spans="3:3" ht="15" customHeight="1" x14ac:dyDescent="0.25">
      <c r="C320" s="20"/>
    </row>
    <row r="321" spans="3:3" ht="15" customHeight="1" x14ac:dyDescent="0.25">
      <c r="C321" s="20"/>
    </row>
    <row r="322" spans="3:3" ht="15" customHeight="1" x14ac:dyDescent="0.25">
      <c r="C322" s="20"/>
    </row>
    <row r="323" spans="3:3" ht="15" customHeight="1" x14ac:dyDescent="0.25">
      <c r="C323" s="20"/>
    </row>
    <row r="324" spans="3:3" ht="15" customHeight="1" x14ac:dyDescent="0.25">
      <c r="C324" s="20"/>
    </row>
    <row r="325" spans="3:3" ht="15" customHeight="1" x14ac:dyDescent="0.25">
      <c r="C325" s="20"/>
    </row>
    <row r="326" spans="3:3" ht="15" customHeight="1" x14ac:dyDescent="0.25">
      <c r="C326" s="20"/>
    </row>
    <row r="327" spans="3:3" ht="15" customHeight="1" x14ac:dyDescent="0.25">
      <c r="C327" s="20"/>
    </row>
    <row r="328" spans="3:3" ht="15" customHeight="1" x14ac:dyDescent="0.25">
      <c r="C328" s="20"/>
    </row>
    <row r="329" spans="3:3" ht="15" customHeight="1" x14ac:dyDescent="0.25">
      <c r="C329" s="20"/>
    </row>
    <row r="330" spans="3:3" ht="15" customHeight="1" x14ac:dyDescent="0.25">
      <c r="C330" s="20"/>
    </row>
    <row r="331" spans="3:3" ht="15" customHeight="1" x14ac:dyDescent="0.25">
      <c r="C331" s="20"/>
    </row>
    <row r="332" spans="3:3" ht="15" customHeight="1" x14ac:dyDescent="0.25">
      <c r="C332" s="20"/>
    </row>
    <row r="333" spans="3:3" ht="15" customHeight="1" x14ac:dyDescent="0.25">
      <c r="C333" s="20"/>
    </row>
    <row r="334" spans="3:3" ht="15" customHeight="1" x14ac:dyDescent="0.25">
      <c r="C334" s="20"/>
    </row>
    <row r="335" spans="3:3" ht="15" customHeight="1" x14ac:dyDescent="0.25">
      <c r="C335" s="20"/>
    </row>
    <row r="336" spans="3:3" ht="15" customHeight="1" x14ac:dyDescent="0.25">
      <c r="C336" s="20"/>
    </row>
    <row r="337" spans="3:3" ht="15" customHeight="1" x14ac:dyDescent="0.25">
      <c r="C337" s="20"/>
    </row>
    <row r="338" spans="3:3" ht="15" customHeight="1" x14ac:dyDescent="0.25">
      <c r="C338" s="20"/>
    </row>
    <row r="339" spans="3:3" ht="15" customHeight="1" x14ac:dyDescent="0.25">
      <c r="C339" s="20"/>
    </row>
    <row r="340" spans="3:3" ht="15" customHeight="1" x14ac:dyDescent="0.25">
      <c r="C340" s="20"/>
    </row>
    <row r="341" spans="3:3" ht="15" customHeight="1" x14ac:dyDescent="0.25">
      <c r="C341" s="20"/>
    </row>
    <row r="342" spans="3:3" ht="15" customHeight="1" x14ac:dyDescent="0.25">
      <c r="C342" s="20"/>
    </row>
    <row r="343" spans="3:3" ht="15" customHeight="1" x14ac:dyDescent="0.25">
      <c r="C343" s="20"/>
    </row>
    <row r="344" spans="3:3" ht="15" customHeight="1" x14ac:dyDescent="0.25">
      <c r="C344" s="20"/>
    </row>
    <row r="345" spans="3:3" ht="15" customHeight="1" x14ac:dyDescent="0.25">
      <c r="C345" s="20"/>
    </row>
    <row r="346" spans="3:3" ht="15" customHeight="1" x14ac:dyDescent="0.25">
      <c r="C346" s="20"/>
    </row>
    <row r="347" spans="3:3" ht="15" customHeight="1" x14ac:dyDescent="0.25">
      <c r="C347" s="20"/>
    </row>
    <row r="348" spans="3:3" ht="15" customHeight="1" x14ac:dyDescent="0.25">
      <c r="C348" s="20"/>
    </row>
    <row r="349" spans="3:3" ht="15" customHeight="1" x14ac:dyDescent="0.25">
      <c r="C349" s="20"/>
    </row>
    <row r="350" spans="3:3" ht="15" customHeight="1" x14ac:dyDescent="0.25">
      <c r="C350" s="20"/>
    </row>
    <row r="351" spans="3:3" ht="15" customHeight="1" x14ac:dyDescent="0.25">
      <c r="C351" s="20"/>
    </row>
    <row r="352" spans="3:3" ht="15" customHeight="1" x14ac:dyDescent="0.25">
      <c r="C352" s="20"/>
    </row>
    <row r="353" spans="3:3" ht="15" customHeight="1" x14ac:dyDescent="0.25">
      <c r="C353" s="20"/>
    </row>
    <row r="354" spans="3:3" ht="15" customHeight="1" x14ac:dyDescent="0.25">
      <c r="C354" s="20"/>
    </row>
    <row r="355" spans="3:3" ht="15" customHeight="1" x14ac:dyDescent="0.25">
      <c r="C355" s="20"/>
    </row>
    <row r="356" spans="3:3" ht="15" customHeight="1" x14ac:dyDescent="0.25">
      <c r="C356" s="20"/>
    </row>
    <row r="357" spans="3:3" ht="15" customHeight="1" x14ac:dyDescent="0.25">
      <c r="C357" s="20"/>
    </row>
    <row r="358" spans="3:3" ht="15" customHeight="1" x14ac:dyDescent="0.25">
      <c r="C358" s="20"/>
    </row>
    <row r="359" spans="3:3" ht="15" customHeight="1" x14ac:dyDescent="0.25">
      <c r="C359" s="20"/>
    </row>
    <row r="360" spans="3:3" ht="15" customHeight="1" x14ac:dyDescent="0.25">
      <c r="C360" s="20"/>
    </row>
    <row r="361" spans="3:3" ht="15" customHeight="1" x14ac:dyDescent="0.25">
      <c r="C361" s="20"/>
    </row>
    <row r="362" spans="3:3" ht="15" customHeight="1" x14ac:dyDescent="0.25">
      <c r="C362" s="20"/>
    </row>
    <row r="363" spans="3:3" ht="15" customHeight="1" x14ac:dyDescent="0.25">
      <c r="C363" s="20"/>
    </row>
    <row r="364" spans="3:3" ht="15" customHeight="1" x14ac:dyDescent="0.25">
      <c r="C364" s="20"/>
    </row>
    <row r="365" spans="3:3" ht="15" customHeight="1" x14ac:dyDescent="0.25">
      <c r="C365" s="20"/>
    </row>
    <row r="366" spans="3:3" ht="15" customHeight="1" x14ac:dyDescent="0.25">
      <c r="C366" s="20"/>
    </row>
    <row r="367" spans="3:3" ht="15" customHeight="1" x14ac:dyDescent="0.25">
      <c r="C367" s="20"/>
    </row>
    <row r="368" spans="3:3" ht="15" customHeight="1" x14ac:dyDescent="0.25">
      <c r="C368" s="20"/>
    </row>
    <row r="369" spans="3:3" ht="15" customHeight="1" x14ac:dyDescent="0.25">
      <c r="C369" s="20"/>
    </row>
    <row r="370" spans="3:3" ht="15" customHeight="1" x14ac:dyDescent="0.25">
      <c r="C370" s="20"/>
    </row>
    <row r="371" spans="3:3" ht="15" customHeight="1" x14ac:dyDescent="0.25">
      <c r="C371" s="20"/>
    </row>
    <row r="372" spans="3:3" ht="15" customHeight="1" x14ac:dyDescent="0.25">
      <c r="C372" s="20"/>
    </row>
    <row r="373" spans="3:3" ht="15" customHeight="1" x14ac:dyDescent="0.25">
      <c r="C373" s="20"/>
    </row>
    <row r="374" spans="3:3" ht="15" customHeight="1" x14ac:dyDescent="0.25">
      <c r="C374" s="20"/>
    </row>
    <row r="375" spans="3:3" ht="15" customHeight="1" x14ac:dyDescent="0.25">
      <c r="C375" s="20"/>
    </row>
    <row r="376" spans="3:3" ht="15" customHeight="1" x14ac:dyDescent="0.25">
      <c r="C376" s="20"/>
    </row>
    <row r="377" spans="3:3" ht="15" customHeight="1" x14ac:dyDescent="0.25">
      <c r="C377" s="20"/>
    </row>
    <row r="378" spans="3:3" ht="15" customHeight="1" x14ac:dyDescent="0.25">
      <c r="C378" s="20"/>
    </row>
    <row r="379" spans="3:3" ht="15" customHeight="1" x14ac:dyDescent="0.25">
      <c r="C379" s="20"/>
    </row>
    <row r="380" spans="3:3" ht="15" customHeight="1" x14ac:dyDescent="0.25">
      <c r="C380" s="20"/>
    </row>
    <row r="381" spans="3:3" ht="15" customHeight="1" x14ac:dyDescent="0.25">
      <c r="C381" s="20"/>
    </row>
    <row r="382" spans="3:3" ht="15" customHeight="1" x14ac:dyDescent="0.25">
      <c r="C382" s="20"/>
    </row>
    <row r="383" spans="3:3" ht="15" customHeight="1" x14ac:dyDescent="0.25">
      <c r="C383" s="20"/>
    </row>
    <row r="384" spans="3:3" ht="15" customHeight="1" x14ac:dyDescent="0.25">
      <c r="C384" s="20"/>
    </row>
    <row r="385" spans="3:3" ht="15" customHeight="1" x14ac:dyDescent="0.25">
      <c r="C385" s="20"/>
    </row>
    <row r="386" spans="3:3" ht="15" customHeight="1" x14ac:dyDescent="0.25">
      <c r="C386" s="20"/>
    </row>
    <row r="387" spans="3:3" ht="15" customHeight="1" x14ac:dyDescent="0.25">
      <c r="C387" s="20"/>
    </row>
    <row r="388" spans="3:3" ht="15" customHeight="1" x14ac:dyDescent="0.25">
      <c r="C388" s="20"/>
    </row>
    <row r="389" spans="3:3" ht="15" customHeight="1" x14ac:dyDescent="0.25">
      <c r="C389" s="20"/>
    </row>
    <row r="390" spans="3:3" ht="15" customHeight="1" x14ac:dyDescent="0.25">
      <c r="C390" s="20"/>
    </row>
    <row r="391" spans="3:3" ht="15" customHeight="1" x14ac:dyDescent="0.25">
      <c r="C391" s="20"/>
    </row>
    <row r="392" spans="3:3" ht="15" customHeight="1" x14ac:dyDescent="0.25">
      <c r="C392" s="20"/>
    </row>
    <row r="393" spans="3:3" ht="15" customHeight="1" x14ac:dyDescent="0.25">
      <c r="C393" s="20"/>
    </row>
    <row r="394" spans="3:3" ht="15" customHeight="1" x14ac:dyDescent="0.25">
      <c r="C394" s="20"/>
    </row>
    <row r="395" spans="3:3" ht="15" customHeight="1" x14ac:dyDescent="0.25">
      <c r="C395" s="20"/>
    </row>
    <row r="396" spans="3:3" ht="15" customHeight="1" x14ac:dyDescent="0.25">
      <c r="C396" s="20"/>
    </row>
    <row r="397" spans="3:3" ht="15" customHeight="1" x14ac:dyDescent="0.25">
      <c r="C397" s="20"/>
    </row>
    <row r="398" spans="3:3" ht="15" customHeight="1" x14ac:dyDescent="0.25">
      <c r="C398" s="20"/>
    </row>
    <row r="399" spans="3:3" ht="15" customHeight="1" x14ac:dyDescent="0.25">
      <c r="C399" s="20"/>
    </row>
    <row r="400" spans="3:3" ht="15" customHeight="1" x14ac:dyDescent="0.25">
      <c r="C400" s="20"/>
    </row>
    <row r="401" spans="3:3" ht="15" customHeight="1" x14ac:dyDescent="0.25">
      <c r="C401" s="20"/>
    </row>
    <row r="402" spans="3:3" ht="15" customHeight="1" x14ac:dyDescent="0.25">
      <c r="C402" s="20"/>
    </row>
    <row r="403" spans="3:3" ht="15" customHeight="1" x14ac:dyDescent="0.25">
      <c r="C403" s="20"/>
    </row>
    <row r="404" spans="3:3" ht="15" customHeight="1" x14ac:dyDescent="0.25">
      <c r="C404" s="20"/>
    </row>
    <row r="405" spans="3:3" ht="15" customHeight="1" x14ac:dyDescent="0.25">
      <c r="C405" s="20"/>
    </row>
    <row r="406" spans="3:3" ht="15" customHeight="1" x14ac:dyDescent="0.25">
      <c r="C406" s="20"/>
    </row>
    <row r="407" spans="3:3" ht="15" customHeight="1" x14ac:dyDescent="0.25">
      <c r="C407" s="20"/>
    </row>
    <row r="408" spans="3:3" ht="15" customHeight="1" x14ac:dyDescent="0.25">
      <c r="C408" s="20"/>
    </row>
    <row r="409" spans="3:3" ht="15" customHeight="1" x14ac:dyDescent="0.25">
      <c r="C409" s="20"/>
    </row>
    <row r="410" spans="3:3" ht="15" customHeight="1" x14ac:dyDescent="0.25">
      <c r="C410" s="20"/>
    </row>
    <row r="411" spans="3:3" ht="15" customHeight="1" x14ac:dyDescent="0.25">
      <c r="C411" s="20"/>
    </row>
    <row r="412" spans="3:3" ht="15" customHeight="1" x14ac:dyDescent="0.25">
      <c r="C412" s="20"/>
    </row>
    <row r="413" spans="3:3" ht="15" customHeight="1" x14ac:dyDescent="0.25">
      <c r="C413" s="20"/>
    </row>
    <row r="414" spans="3:3" ht="15" customHeight="1" x14ac:dyDescent="0.25">
      <c r="C414" s="20"/>
    </row>
    <row r="415" spans="3:3" ht="15" customHeight="1" x14ac:dyDescent="0.25">
      <c r="C415" s="20"/>
    </row>
    <row r="416" spans="3:3" ht="15" customHeight="1" x14ac:dyDescent="0.25">
      <c r="C416" s="20"/>
    </row>
    <row r="417" spans="3:3" ht="15" customHeight="1" x14ac:dyDescent="0.25">
      <c r="C417" s="20"/>
    </row>
    <row r="418" spans="3:3" ht="15" customHeight="1" x14ac:dyDescent="0.25">
      <c r="C418" s="20"/>
    </row>
    <row r="419" spans="3:3" ht="15" customHeight="1" x14ac:dyDescent="0.25">
      <c r="C419" s="20"/>
    </row>
    <row r="420" spans="3:3" ht="15" customHeight="1" x14ac:dyDescent="0.25">
      <c r="C420" s="20"/>
    </row>
    <row r="421" spans="3:3" ht="15" customHeight="1" x14ac:dyDescent="0.25">
      <c r="C421" s="20"/>
    </row>
    <row r="422" spans="3:3" ht="15" customHeight="1" x14ac:dyDescent="0.25">
      <c r="C422" s="20"/>
    </row>
    <row r="423" spans="3:3" ht="15" customHeight="1" x14ac:dyDescent="0.25">
      <c r="C423" s="20"/>
    </row>
    <row r="424" spans="3:3" ht="15" customHeight="1" x14ac:dyDescent="0.25">
      <c r="C424" s="20"/>
    </row>
    <row r="425" spans="3:3" ht="15" customHeight="1" x14ac:dyDescent="0.25">
      <c r="C425" s="20"/>
    </row>
    <row r="426" spans="3:3" ht="15" customHeight="1" x14ac:dyDescent="0.25">
      <c r="C426" s="20"/>
    </row>
    <row r="427" spans="3:3" ht="15" customHeight="1" x14ac:dyDescent="0.25">
      <c r="C427" s="20"/>
    </row>
    <row r="428" spans="3:3" ht="15" customHeight="1" x14ac:dyDescent="0.25">
      <c r="C428" s="20"/>
    </row>
    <row r="429" spans="3:3" ht="15" customHeight="1" x14ac:dyDescent="0.25">
      <c r="C429" s="20"/>
    </row>
    <row r="430" spans="3:3" ht="15" customHeight="1" x14ac:dyDescent="0.25">
      <c r="C430" s="20"/>
    </row>
    <row r="431" spans="3:3" ht="15" customHeight="1" x14ac:dyDescent="0.25">
      <c r="C431" s="20"/>
    </row>
    <row r="432" spans="3:3" ht="15" customHeight="1" x14ac:dyDescent="0.25">
      <c r="C432" s="20"/>
    </row>
    <row r="433" spans="3:3" ht="15" customHeight="1" x14ac:dyDescent="0.25">
      <c r="C433" s="20"/>
    </row>
    <row r="434" spans="3:3" ht="15" customHeight="1" x14ac:dyDescent="0.25">
      <c r="C434" s="20"/>
    </row>
    <row r="435" spans="3:3" ht="15" customHeight="1" x14ac:dyDescent="0.25">
      <c r="C435" s="20"/>
    </row>
    <row r="436" spans="3:3" ht="15" customHeight="1" x14ac:dyDescent="0.25">
      <c r="C436" s="20"/>
    </row>
    <row r="437" spans="3:3" ht="15" customHeight="1" x14ac:dyDescent="0.25">
      <c r="C437" s="20"/>
    </row>
    <row r="438" spans="3:3" ht="15" customHeight="1" x14ac:dyDescent="0.25">
      <c r="C438" s="20"/>
    </row>
    <row r="439" spans="3:3" ht="15" customHeight="1" x14ac:dyDescent="0.25">
      <c r="C439" s="20"/>
    </row>
    <row r="440" spans="3:3" ht="15" customHeight="1" x14ac:dyDescent="0.25">
      <c r="C440" s="20"/>
    </row>
    <row r="441" spans="3:3" ht="15" customHeight="1" x14ac:dyDescent="0.25">
      <c r="C441" s="20"/>
    </row>
    <row r="442" spans="3:3" ht="15" customHeight="1" x14ac:dyDescent="0.25">
      <c r="C442" s="20"/>
    </row>
    <row r="443" spans="3:3" ht="15" customHeight="1" x14ac:dyDescent="0.25">
      <c r="C443" s="20"/>
    </row>
    <row r="444" spans="3:3" ht="15" customHeight="1" x14ac:dyDescent="0.25">
      <c r="C444" s="20"/>
    </row>
    <row r="445" spans="3:3" ht="15" customHeight="1" x14ac:dyDescent="0.25">
      <c r="C445" s="20"/>
    </row>
    <row r="446" spans="3:3" ht="15" customHeight="1" x14ac:dyDescent="0.25">
      <c r="C446" s="20"/>
    </row>
    <row r="447" spans="3:3" ht="15" customHeight="1" x14ac:dyDescent="0.25">
      <c r="C447" s="20"/>
    </row>
    <row r="448" spans="3:3" ht="15" customHeight="1" x14ac:dyDescent="0.25">
      <c r="C448" s="20"/>
    </row>
    <row r="449" spans="3:3" ht="15" customHeight="1" x14ac:dyDescent="0.25">
      <c r="C449" s="20"/>
    </row>
    <row r="450" spans="3:3" ht="15" customHeight="1" x14ac:dyDescent="0.25">
      <c r="C450" s="20"/>
    </row>
    <row r="451" spans="3:3" ht="15" customHeight="1" x14ac:dyDescent="0.25">
      <c r="C451" s="20"/>
    </row>
    <row r="452" spans="3:3" ht="15" customHeight="1" x14ac:dyDescent="0.25">
      <c r="C452" s="20"/>
    </row>
    <row r="453" spans="3:3" ht="15" customHeight="1" x14ac:dyDescent="0.25">
      <c r="C453" s="20"/>
    </row>
    <row r="454" spans="3:3" ht="15" customHeight="1" x14ac:dyDescent="0.25">
      <c r="C454" s="20"/>
    </row>
    <row r="455" spans="3:3" ht="15" customHeight="1" x14ac:dyDescent="0.25">
      <c r="C455" s="20"/>
    </row>
    <row r="456" spans="3:3" ht="15" customHeight="1" x14ac:dyDescent="0.25">
      <c r="C456" s="20"/>
    </row>
    <row r="457" spans="3:3" ht="15" customHeight="1" x14ac:dyDescent="0.25">
      <c r="C457" s="20"/>
    </row>
    <row r="458" spans="3:3" ht="15" customHeight="1" x14ac:dyDescent="0.25">
      <c r="C458" s="20"/>
    </row>
    <row r="459" spans="3:3" ht="15" customHeight="1" x14ac:dyDescent="0.25">
      <c r="C459" s="20"/>
    </row>
    <row r="460" spans="3:3" ht="15" customHeight="1" x14ac:dyDescent="0.25">
      <c r="C460" s="20"/>
    </row>
    <row r="461" spans="3:3" ht="15" customHeight="1" x14ac:dyDescent="0.25">
      <c r="C461" s="20"/>
    </row>
    <row r="462" spans="3:3" ht="15" customHeight="1" x14ac:dyDescent="0.25">
      <c r="C462" s="20"/>
    </row>
    <row r="463" spans="3:3" ht="15" customHeight="1" x14ac:dyDescent="0.25">
      <c r="C463" s="20"/>
    </row>
    <row r="464" spans="3:3" ht="15" customHeight="1" x14ac:dyDescent="0.25">
      <c r="C464" s="20"/>
    </row>
    <row r="465" spans="3:3" ht="15" customHeight="1" x14ac:dyDescent="0.25">
      <c r="C465" s="20"/>
    </row>
    <row r="466" spans="3:3" ht="15" customHeight="1" x14ac:dyDescent="0.25">
      <c r="C466" s="20"/>
    </row>
    <row r="467" spans="3:3" ht="15" customHeight="1" x14ac:dyDescent="0.25">
      <c r="C467" s="20"/>
    </row>
    <row r="468" spans="3:3" ht="15" customHeight="1" x14ac:dyDescent="0.25">
      <c r="C468" s="20"/>
    </row>
    <row r="469" spans="3:3" ht="15" customHeight="1" x14ac:dyDescent="0.25">
      <c r="C469" s="20"/>
    </row>
    <row r="470" spans="3:3" ht="15" customHeight="1" x14ac:dyDescent="0.25">
      <c r="C470" s="20"/>
    </row>
    <row r="471" spans="3:3" ht="15" customHeight="1" x14ac:dyDescent="0.25">
      <c r="C471" s="20"/>
    </row>
    <row r="472" spans="3:3" ht="15" customHeight="1" x14ac:dyDescent="0.25">
      <c r="C472" s="20"/>
    </row>
    <row r="473" spans="3:3" ht="15" customHeight="1" x14ac:dyDescent="0.25">
      <c r="C473" s="20"/>
    </row>
    <row r="474" spans="3:3" ht="15" customHeight="1" x14ac:dyDescent="0.25">
      <c r="C474" s="20"/>
    </row>
    <row r="475" spans="3:3" ht="15" customHeight="1" x14ac:dyDescent="0.25">
      <c r="C475" s="20"/>
    </row>
    <row r="476" spans="3:3" ht="15" customHeight="1" x14ac:dyDescent="0.25">
      <c r="C476" s="20"/>
    </row>
    <row r="477" spans="3:3" ht="15" customHeight="1" x14ac:dyDescent="0.25">
      <c r="C477" s="20"/>
    </row>
    <row r="478" spans="3:3" ht="15" customHeight="1" x14ac:dyDescent="0.25">
      <c r="C478" s="20"/>
    </row>
    <row r="479" spans="3:3" ht="15" customHeight="1" x14ac:dyDescent="0.25">
      <c r="C479" s="20"/>
    </row>
    <row r="480" spans="3:3" ht="15" customHeight="1" x14ac:dyDescent="0.25">
      <c r="C480" s="20"/>
    </row>
    <row r="481" spans="3:3" ht="15" customHeight="1" x14ac:dyDescent="0.25">
      <c r="C481" s="20"/>
    </row>
    <row r="482" spans="3:3" ht="15" customHeight="1" x14ac:dyDescent="0.25">
      <c r="C482" s="20"/>
    </row>
    <row r="483" spans="3:3" ht="15" customHeight="1" x14ac:dyDescent="0.25">
      <c r="C483" s="20"/>
    </row>
    <row r="484" spans="3:3" ht="15" customHeight="1" x14ac:dyDescent="0.25">
      <c r="C484" s="20"/>
    </row>
    <row r="485" spans="3:3" ht="15" customHeight="1" x14ac:dyDescent="0.25">
      <c r="C485" s="20"/>
    </row>
    <row r="486" spans="3:3" ht="15" customHeight="1" x14ac:dyDescent="0.25">
      <c r="C486" s="20"/>
    </row>
    <row r="487" spans="3:3" ht="15" customHeight="1" x14ac:dyDescent="0.25">
      <c r="C487" s="20"/>
    </row>
    <row r="488" spans="3:3" ht="15" customHeight="1" x14ac:dyDescent="0.25">
      <c r="C488" s="20"/>
    </row>
    <row r="489" spans="3:3" ht="15" customHeight="1" x14ac:dyDescent="0.25">
      <c r="C489" s="20"/>
    </row>
    <row r="490" spans="3:3" ht="15" customHeight="1" x14ac:dyDescent="0.25">
      <c r="C490" s="20"/>
    </row>
    <row r="491" spans="3:3" ht="15" customHeight="1" x14ac:dyDescent="0.25">
      <c r="C491" s="20"/>
    </row>
    <row r="492" spans="3:3" ht="15" customHeight="1" x14ac:dyDescent="0.25">
      <c r="C492" s="20"/>
    </row>
    <row r="493" spans="3:3" ht="15" customHeight="1" x14ac:dyDescent="0.25">
      <c r="C493" s="20"/>
    </row>
    <row r="494" spans="3:3" ht="15" customHeight="1" x14ac:dyDescent="0.25">
      <c r="C494" s="20"/>
    </row>
    <row r="495" spans="3:3" ht="15" customHeight="1" x14ac:dyDescent="0.25">
      <c r="C495" s="20"/>
    </row>
    <row r="496" spans="3:3" ht="15" customHeight="1" x14ac:dyDescent="0.25">
      <c r="C496" s="20"/>
    </row>
    <row r="497" spans="3:3" ht="15" customHeight="1" x14ac:dyDescent="0.25">
      <c r="C497" s="20"/>
    </row>
    <row r="498" spans="3:3" ht="15" customHeight="1" x14ac:dyDescent="0.25">
      <c r="C498" s="20"/>
    </row>
    <row r="499" spans="3:3" ht="15" customHeight="1" x14ac:dyDescent="0.25">
      <c r="C499" s="20"/>
    </row>
    <row r="500" spans="3:3" ht="15" customHeight="1" x14ac:dyDescent="0.25">
      <c r="C500" s="20"/>
    </row>
    <row r="501" spans="3:3" ht="15" customHeight="1" x14ac:dyDescent="0.25">
      <c r="C501" s="20"/>
    </row>
    <row r="502" spans="3:3" ht="15" customHeight="1" x14ac:dyDescent="0.25">
      <c r="C502" s="20"/>
    </row>
    <row r="503" spans="3:3" ht="15" customHeight="1" x14ac:dyDescent="0.25">
      <c r="C503" s="20"/>
    </row>
    <row r="504" spans="3:3" ht="15" customHeight="1" x14ac:dyDescent="0.25">
      <c r="C504" s="20"/>
    </row>
    <row r="505" spans="3:3" ht="15" customHeight="1" x14ac:dyDescent="0.25">
      <c r="C505" s="20"/>
    </row>
    <row r="506" spans="3:3" ht="15" customHeight="1" x14ac:dyDescent="0.25">
      <c r="C506" s="20"/>
    </row>
    <row r="507" spans="3:3" ht="15" customHeight="1" x14ac:dyDescent="0.25">
      <c r="C507" s="20"/>
    </row>
    <row r="508" spans="3:3" ht="15" customHeight="1" x14ac:dyDescent="0.25">
      <c r="C508" s="20"/>
    </row>
    <row r="509" spans="3:3" ht="15" customHeight="1" x14ac:dyDescent="0.25">
      <c r="C509" s="20"/>
    </row>
    <row r="510" spans="3:3" ht="15" customHeight="1" x14ac:dyDescent="0.25">
      <c r="C510" s="20"/>
    </row>
    <row r="511" spans="3:3" ht="15" customHeight="1" x14ac:dyDescent="0.25">
      <c r="C511" s="20"/>
    </row>
    <row r="512" spans="3:3" ht="15" customHeight="1" x14ac:dyDescent="0.25">
      <c r="C512" s="20"/>
    </row>
    <row r="513" spans="3:3" ht="15" customHeight="1" x14ac:dyDescent="0.25">
      <c r="C513" s="20"/>
    </row>
    <row r="514" spans="3:3" ht="15" customHeight="1" x14ac:dyDescent="0.25">
      <c r="C514" s="20"/>
    </row>
    <row r="515" spans="3:3" ht="15" customHeight="1" x14ac:dyDescent="0.25">
      <c r="C515" s="20"/>
    </row>
    <row r="516" spans="3:3" ht="15" customHeight="1" x14ac:dyDescent="0.25">
      <c r="C516" s="20"/>
    </row>
    <row r="517" spans="3:3" ht="15" customHeight="1" x14ac:dyDescent="0.25">
      <c r="C517" s="20"/>
    </row>
    <row r="518" spans="3:3" ht="15" customHeight="1" x14ac:dyDescent="0.25">
      <c r="C518" s="20"/>
    </row>
    <row r="519" spans="3:3" ht="15" customHeight="1" x14ac:dyDescent="0.25">
      <c r="C519" s="20"/>
    </row>
    <row r="520" spans="3:3" ht="15" customHeight="1" x14ac:dyDescent="0.25">
      <c r="C520" s="20"/>
    </row>
    <row r="521" spans="3:3" ht="15" customHeight="1" x14ac:dyDescent="0.25">
      <c r="C521" s="20"/>
    </row>
    <row r="522" spans="3:3" ht="15" customHeight="1" x14ac:dyDescent="0.25">
      <c r="C522" s="20"/>
    </row>
    <row r="523" spans="3:3" ht="15" customHeight="1" x14ac:dyDescent="0.25">
      <c r="C523" s="20"/>
    </row>
    <row r="524" spans="3:3" ht="15" customHeight="1" x14ac:dyDescent="0.25">
      <c r="C524" s="20"/>
    </row>
    <row r="525" spans="3:3" ht="15" customHeight="1" x14ac:dyDescent="0.25">
      <c r="C525" s="20"/>
    </row>
    <row r="526" spans="3:3" ht="15" customHeight="1" x14ac:dyDescent="0.25">
      <c r="C526" s="20"/>
    </row>
    <row r="527" spans="3:3" ht="15" customHeight="1" x14ac:dyDescent="0.25">
      <c r="C527" s="20"/>
    </row>
    <row r="528" spans="3:3" ht="15" customHeight="1" x14ac:dyDescent="0.25">
      <c r="C528" s="20"/>
    </row>
    <row r="529" spans="3:3" ht="15" customHeight="1" x14ac:dyDescent="0.25">
      <c r="C529" s="20"/>
    </row>
    <row r="530" spans="3:3" ht="15" customHeight="1" x14ac:dyDescent="0.25">
      <c r="C530" s="20"/>
    </row>
    <row r="531" spans="3:3" ht="15" customHeight="1" x14ac:dyDescent="0.25">
      <c r="C531" s="20"/>
    </row>
    <row r="532" spans="3:3" ht="15" customHeight="1" x14ac:dyDescent="0.25">
      <c r="C532" s="20"/>
    </row>
    <row r="533" spans="3:3" ht="15" customHeight="1" x14ac:dyDescent="0.25">
      <c r="C533" s="20"/>
    </row>
    <row r="534" spans="3:3" ht="15" customHeight="1" x14ac:dyDescent="0.25">
      <c r="C534" s="20"/>
    </row>
    <row r="535" spans="3:3" ht="15" customHeight="1" x14ac:dyDescent="0.25">
      <c r="C535" s="20"/>
    </row>
    <row r="536" spans="3:3" ht="15" customHeight="1" x14ac:dyDescent="0.25">
      <c r="C536" s="20"/>
    </row>
    <row r="537" spans="3:3" ht="15" customHeight="1" x14ac:dyDescent="0.25">
      <c r="C537" s="20"/>
    </row>
    <row r="538" spans="3:3" ht="15" customHeight="1" x14ac:dyDescent="0.25">
      <c r="C538" s="20"/>
    </row>
    <row r="539" spans="3:3" ht="15" customHeight="1" x14ac:dyDescent="0.25">
      <c r="C539" s="20"/>
    </row>
    <row r="540" spans="3:3" ht="15" customHeight="1" x14ac:dyDescent="0.25">
      <c r="C540" s="20"/>
    </row>
    <row r="541" spans="3:3" ht="15" customHeight="1" x14ac:dyDescent="0.25">
      <c r="C541" s="20"/>
    </row>
    <row r="542" spans="3:3" ht="15" customHeight="1" x14ac:dyDescent="0.25">
      <c r="C542" s="20"/>
    </row>
    <row r="543" spans="3:3" ht="15" customHeight="1" x14ac:dyDescent="0.25">
      <c r="C543" s="20"/>
    </row>
    <row r="544" spans="3:3" ht="15" customHeight="1" x14ac:dyDescent="0.25">
      <c r="C544" s="20"/>
    </row>
    <row r="545" spans="3:3" ht="15" customHeight="1" x14ac:dyDescent="0.25">
      <c r="C545" s="20"/>
    </row>
    <row r="546" spans="3:3" ht="15" customHeight="1" x14ac:dyDescent="0.25">
      <c r="C546" s="20"/>
    </row>
    <row r="547" spans="3:3" ht="15" customHeight="1" x14ac:dyDescent="0.25">
      <c r="C547" s="20"/>
    </row>
    <row r="548" spans="3:3" ht="15" customHeight="1" x14ac:dyDescent="0.25">
      <c r="C548" s="20"/>
    </row>
    <row r="549" spans="3:3" ht="15" customHeight="1" x14ac:dyDescent="0.25">
      <c r="C549" s="20"/>
    </row>
    <row r="550" spans="3:3" ht="15" customHeight="1" x14ac:dyDescent="0.25">
      <c r="C550" s="20"/>
    </row>
    <row r="551" spans="3:3" ht="15" customHeight="1" x14ac:dyDescent="0.25">
      <c r="C551" s="20"/>
    </row>
    <row r="552" spans="3:3" ht="15" customHeight="1" x14ac:dyDescent="0.25">
      <c r="C552" s="20"/>
    </row>
    <row r="553" spans="3:3" ht="15" customHeight="1" x14ac:dyDescent="0.25">
      <c r="C553" s="20"/>
    </row>
    <row r="554" spans="3:3" ht="15" customHeight="1" x14ac:dyDescent="0.25">
      <c r="C554" s="20"/>
    </row>
    <row r="555" spans="3:3" ht="15" customHeight="1" x14ac:dyDescent="0.25">
      <c r="C555" s="20"/>
    </row>
    <row r="556" spans="3:3" ht="15" customHeight="1" x14ac:dyDescent="0.25">
      <c r="C556" s="20"/>
    </row>
    <row r="557" spans="3:3" ht="15" customHeight="1" x14ac:dyDescent="0.25">
      <c r="C557" s="20"/>
    </row>
    <row r="558" spans="3:3" ht="15" customHeight="1" x14ac:dyDescent="0.25">
      <c r="C558" s="20"/>
    </row>
    <row r="559" spans="3:3" ht="15" customHeight="1" x14ac:dyDescent="0.25">
      <c r="C559" s="20"/>
    </row>
    <row r="560" spans="3:3" ht="15" customHeight="1" x14ac:dyDescent="0.25">
      <c r="C560" s="20"/>
    </row>
    <row r="561" spans="3:3" ht="15" customHeight="1" x14ac:dyDescent="0.25">
      <c r="C561" s="20"/>
    </row>
    <row r="562" spans="3:3" ht="15" customHeight="1" x14ac:dyDescent="0.25">
      <c r="C562" s="20"/>
    </row>
  </sheetData>
  <sheetProtection algorithmName="SHA-512" hashValue="W3iUNwrKJ0CRhA/DaJ0A/6PKuNdlW/9Er/oYza0OX4d26foNakzB2Mx1Rth83b/W0Hr1ghYHDnxG/zoutRYyxQ==" saltValue="vRwAJ9FAgtoQSALt9KEBeA==" spinCount="100000" sheet="1" objects="1" scenarios="1" insertRows="0" deleteRows="0"/>
  <mergeCells count="9">
    <mergeCell ref="C2:C3"/>
    <mergeCell ref="BB2:BB3"/>
    <mergeCell ref="BC2:BC3"/>
    <mergeCell ref="BD2:BD3"/>
    <mergeCell ref="D1:G1"/>
    <mergeCell ref="AF2:AI2"/>
    <mergeCell ref="AV2:AY2"/>
    <mergeCell ref="AZ2:AZ3"/>
    <mergeCell ref="BA2:BA3"/>
  </mergeCells>
  <conditionalFormatting sqref="D17:E17 K17:M17 O17:Q17 S17:U17 W17:Y17 AA17:AC17 AE17:AG17 AI17:AK17 AM17:AO17 AQ17:AS17 AU17:AW17 O39:Q39 S39:U39 W39:Y39 AA39:AC39 AE39:AG39 AI39:AK39 AM39:AO39 AQ39:AS39 AU39:AW39 O51:Q51 S51:U51 W51:Y51 AA51:AC51 AE51:AG51 AI51:AK51 AM51:AO51 AQ51:AS51 AU51:AW51 O71:Q71 S71:U71 W71:Y71 AA71:AC71 AE71:AG71 AI71:AK71 AM71:AO71 AQ71:AS71 AU71:AW71 O81:Q81 S81:U81 W81:Y81 AA81:AC81 AE81:AG81 AI81:AK81 AM81:AO81 AQ81:AS81 AU81:AW81 AY81:AZ81">
    <cfRule type="cellIs" dxfId="38" priority="13" operator="lessThan">
      <formula>0</formula>
    </cfRule>
  </conditionalFormatting>
  <conditionalFormatting sqref="D39:E39">
    <cfRule type="cellIs" dxfId="37" priority="6" operator="lessThan">
      <formula>0</formula>
    </cfRule>
  </conditionalFormatting>
  <conditionalFormatting sqref="D51:E51">
    <cfRule type="cellIs" dxfId="36" priority="5" operator="lessThan">
      <formula>0</formula>
    </cfRule>
  </conditionalFormatting>
  <conditionalFormatting sqref="D71:E71">
    <cfRule type="cellIs" dxfId="35" priority="4" operator="lessThan">
      <formula>0</formula>
    </cfRule>
  </conditionalFormatting>
  <conditionalFormatting sqref="D81:E81 H81:M81">
    <cfRule type="cellIs" dxfId="34" priority="12" operator="lessThan">
      <formula>0</formula>
    </cfRule>
  </conditionalFormatting>
  <conditionalFormatting sqref="H17:I17">
    <cfRule type="cellIs" dxfId="33" priority="11" operator="lessThan">
      <formula>0</formula>
    </cfRule>
  </conditionalFormatting>
  <conditionalFormatting sqref="H39:M39">
    <cfRule type="cellIs" dxfId="32" priority="3" operator="lessThan">
      <formula>0</formula>
    </cfRule>
  </conditionalFormatting>
  <conditionalFormatting sqref="H51:M51">
    <cfRule type="cellIs" dxfId="31" priority="2" operator="lessThan">
      <formula>0</formula>
    </cfRule>
  </conditionalFormatting>
  <conditionalFormatting sqref="H71:M71">
    <cfRule type="cellIs" dxfId="30" priority="1" operator="lessThan">
      <formula>0</formula>
    </cfRule>
  </conditionalFormatting>
  <conditionalFormatting sqref="AY17:AZ17">
    <cfRule type="cellIs" dxfId="29" priority="10" operator="lessThan">
      <formula>0</formula>
    </cfRule>
  </conditionalFormatting>
  <conditionalFormatting sqref="AY39:AZ39">
    <cfRule type="cellIs" dxfId="28" priority="9" operator="lessThan">
      <formula>0</formula>
    </cfRule>
  </conditionalFormatting>
  <conditionalFormatting sqref="AY51:AZ51">
    <cfRule type="cellIs" dxfId="27" priority="8" operator="lessThan">
      <formula>0</formula>
    </cfRule>
  </conditionalFormatting>
  <conditionalFormatting sqref="AY71:AZ71">
    <cfRule type="cellIs" dxfId="26" priority="7" operator="lessThan">
      <formula>0</formula>
    </cfRule>
  </conditionalFormatting>
  <pageMargins left="0.70866141732283472" right="0.70866141732283472" top="0.74803149606299213" bottom="0.74803149606299213" header="0.31496062992125984" footer="0.31496062992125984"/>
  <pageSetup orientation="landscape" horizontalDpi="429496729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C67F8-6EA2-4652-8332-6E26395BA80D}">
  <dimension ref="A1:CC573"/>
  <sheetViews>
    <sheetView zoomScaleNormal="100" workbookViewId="0">
      <pane xSplit="2" ySplit="3" topLeftCell="AL47" activePane="bottomRight" state="frozen"/>
      <selection pane="topRight" activeCell="C1" sqref="C1"/>
      <selection pane="bottomLeft" activeCell="A4" sqref="A4"/>
      <selection pane="bottomRight" activeCell="AW72" sqref="AW72"/>
    </sheetView>
  </sheetViews>
  <sheetFormatPr defaultColWidth="8.7109375" defaultRowHeight="15" customHeight="1" x14ac:dyDescent="0.25"/>
  <cols>
    <col min="1" max="1" width="46.28515625" style="20" bestFit="1" customWidth="1"/>
    <col min="2" max="2" width="17.7109375" style="20" bestFit="1" customWidth="1"/>
    <col min="3" max="3" width="17.7109375" style="165" customWidth="1"/>
    <col min="4" max="6" width="12.7109375" style="20" customWidth="1"/>
    <col min="7" max="7" width="11.140625" style="129" bestFit="1" customWidth="1"/>
    <col min="8" max="8" width="13.42578125" style="130" customWidth="1"/>
    <col min="9" max="11" width="12.7109375" style="20" customWidth="1"/>
    <col min="12" max="12" width="11.5703125" style="129" bestFit="1" customWidth="1"/>
    <col min="13" max="13" width="11.85546875" style="130" customWidth="1"/>
    <col min="14" max="16" width="12.7109375" style="20" customWidth="1"/>
    <col min="17" max="17" width="11.140625" style="129" bestFit="1" customWidth="1"/>
    <col min="18" max="18" width="12.28515625" style="130" customWidth="1"/>
    <col min="19" max="21" width="12.7109375" style="20" customWidth="1"/>
    <col min="22" max="22" width="11.140625" style="129" bestFit="1" customWidth="1"/>
    <col min="23" max="23" width="5.140625" style="130" bestFit="1" customWidth="1"/>
    <col min="24" max="26" width="12.7109375" style="20" customWidth="1"/>
    <col min="27" max="27" width="11.140625" style="129" bestFit="1" customWidth="1"/>
    <col min="28" max="28" width="13.5703125" style="130" customWidth="1"/>
    <col min="29" max="31" width="12.7109375" style="20" customWidth="1"/>
    <col min="32" max="32" width="11.140625" style="129" bestFit="1" customWidth="1"/>
    <col min="33" max="33" width="9.7109375" style="130" customWidth="1"/>
    <col min="34" max="36" width="12.7109375" style="20" customWidth="1"/>
    <col min="37" max="37" width="11.140625" style="129" bestFit="1" customWidth="1"/>
    <col min="38" max="38" width="11.28515625" style="130" customWidth="1"/>
    <col min="39" max="41" width="12.7109375" style="20" customWidth="1"/>
    <col min="42" max="42" width="11.140625" style="129" bestFit="1" customWidth="1"/>
    <col min="43" max="43" width="5.140625" style="130" bestFit="1" customWidth="1"/>
    <col min="44" max="46" width="12.7109375" style="20" customWidth="1"/>
    <col min="47" max="47" width="11.140625" style="129" bestFit="1" customWidth="1"/>
    <col min="48" max="48" width="11.28515625" style="130" customWidth="1"/>
    <col min="49" max="51" width="12.7109375" style="20" customWidth="1"/>
    <col min="52" max="52" width="11.140625" style="129" bestFit="1" customWidth="1"/>
    <col min="53" max="53" width="12.42578125" style="130" customWidth="1"/>
    <col min="54" max="54" width="14.7109375" style="20" hidden="1" customWidth="1"/>
    <col min="55" max="55" width="14.140625" style="20" hidden="1" customWidth="1"/>
    <col min="56" max="56" width="27.140625" style="20" customWidth="1"/>
    <col min="57" max="57" width="11.140625" style="129" bestFit="1" customWidth="1"/>
    <col min="58" max="58" width="5.140625" style="130" bestFit="1" customWidth="1"/>
    <col min="59" max="61" width="12.7109375" style="20" customWidth="1"/>
    <col min="62" max="62" width="11.140625" style="129" bestFit="1" customWidth="1"/>
    <col min="63" max="63" width="5.140625" style="130" bestFit="1" customWidth="1"/>
    <col min="64" max="65" width="12.7109375" style="20" customWidth="1"/>
    <col min="66" max="67" width="14.5703125" style="20" customWidth="1"/>
    <col min="68" max="68" width="34" style="20" customWidth="1"/>
    <col min="69" max="16384" width="8.7109375" style="20"/>
  </cols>
  <sheetData>
    <row r="1" spans="1:81" ht="15.6" customHeight="1" x14ac:dyDescent="0.25">
      <c r="A1" s="187" t="s">
        <v>97</v>
      </c>
      <c r="B1" s="188" t="s">
        <v>98</v>
      </c>
      <c r="C1" s="189" t="s">
        <v>99</v>
      </c>
      <c r="D1" s="1061" t="s">
        <v>100</v>
      </c>
      <c r="E1" s="1061"/>
      <c r="F1" s="1061"/>
      <c r="G1" s="1062"/>
      <c r="H1" s="16"/>
      <c r="I1" s="16"/>
      <c r="J1" s="17"/>
      <c r="K1" s="18"/>
      <c r="L1" s="16"/>
      <c r="M1" s="16"/>
      <c r="N1" s="17"/>
      <c r="O1" s="18"/>
      <c r="P1" s="16"/>
      <c r="Q1" s="16"/>
      <c r="R1" s="17"/>
      <c r="S1" s="18"/>
      <c r="T1" s="16"/>
      <c r="U1" s="16"/>
      <c r="V1" s="17"/>
      <c r="W1" s="18"/>
      <c r="X1" s="16"/>
      <c r="Y1" s="16"/>
      <c r="Z1" s="17"/>
      <c r="AA1" s="18"/>
      <c r="AB1" s="16"/>
      <c r="AC1" s="16"/>
      <c r="AD1" s="17"/>
      <c r="AE1" s="18"/>
      <c r="AF1" s="16"/>
      <c r="AG1" s="16"/>
      <c r="AH1" s="17"/>
      <c r="AI1" s="18"/>
      <c r="AJ1" s="16"/>
      <c r="AK1" s="16"/>
      <c r="AL1" s="17"/>
      <c r="AM1" s="18"/>
      <c r="AN1" s="16"/>
      <c r="AO1" s="16"/>
      <c r="AP1" s="17"/>
      <c r="AQ1" s="18"/>
      <c r="AR1" s="16"/>
      <c r="AS1" s="16"/>
      <c r="AT1" s="17"/>
      <c r="AU1" s="18"/>
      <c r="AV1" s="16"/>
      <c r="AW1" s="16"/>
      <c r="AX1" s="17"/>
      <c r="AY1" s="18"/>
      <c r="AZ1" s="18"/>
      <c r="BA1" s="16"/>
      <c r="BB1" s="16"/>
      <c r="BC1" s="16"/>
      <c r="BD1" s="19"/>
      <c r="BE1" s="20"/>
      <c r="BF1" s="20"/>
      <c r="BJ1" s="20"/>
      <c r="BK1" s="20"/>
    </row>
    <row r="2" spans="1:81" ht="18.600000000000001" customHeight="1" x14ac:dyDescent="0.25">
      <c r="A2" s="21" t="s">
        <v>101</v>
      </c>
      <c r="B2" s="169" t="s">
        <v>102</v>
      </c>
      <c r="C2" s="1067" t="s">
        <v>103</v>
      </c>
      <c r="D2" s="22" t="s">
        <v>104</v>
      </c>
      <c r="E2" s="23"/>
      <c r="F2" s="24"/>
      <c r="G2" s="25"/>
      <c r="H2" s="22" t="s">
        <v>105</v>
      </c>
      <c r="I2" s="23"/>
      <c r="J2" s="24"/>
      <c r="K2" s="25"/>
      <c r="L2" s="22" t="s">
        <v>106</v>
      </c>
      <c r="M2" s="23"/>
      <c r="N2" s="24"/>
      <c r="O2" s="25"/>
      <c r="P2" s="22" t="s">
        <v>107</v>
      </c>
      <c r="Q2" s="23"/>
      <c r="R2" s="24"/>
      <c r="S2" s="25"/>
      <c r="T2" s="22" t="s">
        <v>108</v>
      </c>
      <c r="U2" s="23"/>
      <c r="V2" s="24"/>
      <c r="W2" s="25"/>
      <c r="X2" s="22" t="s">
        <v>109</v>
      </c>
      <c r="Y2" s="23"/>
      <c r="Z2" s="24"/>
      <c r="AA2" s="25"/>
      <c r="AB2" s="22" t="s">
        <v>110</v>
      </c>
      <c r="AC2" s="23"/>
      <c r="AD2" s="24"/>
      <c r="AE2" s="25"/>
      <c r="AF2" s="1073" t="s">
        <v>111</v>
      </c>
      <c r="AG2" s="1074"/>
      <c r="AH2" s="1074"/>
      <c r="AI2" s="1075"/>
      <c r="AJ2" s="22" t="s">
        <v>112</v>
      </c>
      <c r="AK2" s="23"/>
      <c r="AL2" s="24"/>
      <c r="AM2" s="25"/>
      <c r="AN2" s="22" t="s">
        <v>113</v>
      </c>
      <c r="AO2" s="23"/>
      <c r="AP2" s="24"/>
      <c r="AQ2" s="25"/>
      <c r="AR2" s="22" t="s">
        <v>114</v>
      </c>
      <c r="AS2" s="23"/>
      <c r="AT2" s="24"/>
      <c r="AU2" s="25"/>
      <c r="AV2" s="1073" t="s">
        <v>115</v>
      </c>
      <c r="AW2" s="1074"/>
      <c r="AX2" s="1074"/>
      <c r="AY2" s="1075"/>
      <c r="AZ2" s="1071" t="s">
        <v>116</v>
      </c>
      <c r="BA2" s="1063" t="s">
        <v>117</v>
      </c>
      <c r="BB2" s="1063" t="s">
        <v>118</v>
      </c>
      <c r="BC2" s="1069" t="s">
        <v>119</v>
      </c>
      <c r="BD2" s="1065" t="s">
        <v>120</v>
      </c>
      <c r="BE2" s="20"/>
      <c r="BF2" s="20"/>
      <c r="BJ2" s="20"/>
      <c r="BK2" s="20"/>
    </row>
    <row r="3" spans="1:81" ht="29.25" customHeight="1" x14ac:dyDescent="0.25">
      <c r="A3" s="26" t="s">
        <v>121</v>
      </c>
      <c r="B3" s="170" t="s">
        <v>122</v>
      </c>
      <c r="C3" s="1068"/>
      <c r="D3" s="27" t="s">
        <v>123</v>
      </c>
      <c r="E3" s="28" t="s">
        <v>124</v>
      </c>
      <c r="F3" s="29" t="s">
        <v>125</v>
      </c>
      <c r="G3" s="30" t="s">
        <v>126</v>
      </c>
      <c r="H3" s="31" t="s">
        <v>123</v>
      </c>
      <c r="I3" s="28" t="s">
        <v>124</v>
      </c>
      <c r="J3" s="29" t="s">
        <v>125</v>
      </c>
      <c r="K3" s="30" t="s">
        <v>126</v>
      </c>
      <c r="L3" s="31" t="s">
        <v>123</v>
      </c>
      <c r="M3" s="28" t="s">
        <v>124</v>
      </c>
      <c r="N3" s="29" t="s">
        <v>125</v>
      </c>
      <c r="O3" s="30" t="s">
        <v>126</v>
      </c>
      <c r="P3" s="31" t="s">
        <v>123</v>
      </c>
      <c r="Q3" s="28" t="s">
        <v>124</v>
      </c>
      <c r="R3" s="32" t="s">
        <v>125</v>
      </c>
      <c r="S3" s="30" t="s">
        <v>126</v>
      </c>
      <c r="T3" s="31" t="s">
        <v>123</v>
      </c>
      <c r="U3" s="28" t="s">
        <v>124</v>
      </c>
      <c r="V3" s="32" t="s">
        <v>125</v>
      </c>
      <c r="W3" s="30" t="s">
        <v>126</v>
      </c>
      <c r="X3" s="31" t="s">
        <v>123</v>
      </c>
      <c r="Y3" s="28" t="s">
        <v>124</v>
      </c>
      <c r="Z3" s="32" t="s">
        <v>125</v>
      </c>
      <c r="AA3" s="30" t="s">
        <v>126</v>
      </c>
      <c r="AB3" s="31" t="s">
        <v>123</v>
      </c>
      <c r="AC3" s="28" t="s">
        <v>124</v>
      </c>
      <c r="AD3" s="32" t="s">
        <v>125</v>
      </c>
      <c r="AE3" s="30" t="s">
        <v>126</v>
      </c>
      <c r="AF3" s="31" t="s">
        <v>123</v>
      </c>
      <c r="AG3" s="28" t="s">
        <v>124</v>
      </c>
      <c r="AH3" s="32" t="s">
        <v>125</v>
      </c>
      <c r="AI3" s="30" t="s">
        <v>126</v>
      </c>
      <c r="AJ3" s="31" t="s">
        <v>123</v>
      </c>
      <c r="AK3" s="28" t="s">
        <v>124</v>
      </c>
      <c r="AL3" s="32" t="s">
        <v>125</v>
      </c>
      <c r="AM3" s="30" t="s">
        <v>126</v>
      </c>
      <c r="AN3" s="31" t="s">
        <v>123</v>
      </c>
      <c r="AO3" s="28" t="s">
        <v>124</v>
      </c>
      <c r="AP3" s="32" t="s">
        <v>125</v>
      </c>
      <c r="AQ3" s="30" t="s">
        <v>126</v>
      </c>
      <c r="AR3" s="31" t="s">
        <v>123</v>
      </c>
      <c r="AS3" s="28" t="s">
        <v>124</v>
      </c>
      <c r="AT3" s="32" t="s">
        <v>125</v>
      </c>
      <c r="AU3" s="30" t="s">
        <v>126</v>
      </c>
      <c r="AV3" s="31" t="s">
        <v>123</v>
      </c>
      <c r="AW3" s="28" t="s">
        <v>124</v>
      </c>
      <c r="AX3" s="32" t="s">
        <v>125</v>
      </c>
      <c r="AY3" s="30" t="s">
        <v>126</v>
      </c>
      <c r="AZ3" s="1072"/>
      <c r="BA3" s="1064"/>
      <c r="BB3" s="1064"/>
      <c r="BC3" s="1070"/>
      <c r="BD3" s="1066"/>
      <c r="BE3" s="20"/>
      <c r="BF3" s="20"/>
      <c r="BJ3" s="20"/>
      <c r="BK3" s="20"/>
    </row>
    <row r="4" spans="1:81" ht="18" customHeight="1" x14ac:dyDescent="0.25">
      <c r="A4" s="168" t="s">
        <v>127</v>
      </c>
      <c r="B4" s="33"/>
      <c r="C4" s="166"/>
      <c r="D4" s="34"/>
      <c r="E4" s="35"/>
      <c r="F4" s="36"/>
      <c r="G4" s="37"/>
      <c r="H4" s="38"/>
      <c r="I4" s="35"/>
      <c r="J4" s="39"/>
      <c r="K4" s="40"/>
      <c r="L4" s="38"/>
      <c r="M4" s="35"/>
      <c r="N4" s="39"/>
      <c r="O4" s="40"/>
      <c r="P4" s="38"/>
      <c r="Q4" s="35"/>
      <c r="R4" s="39"/>
      <c r="S4" s="40"/>
      <c r="T4" s="38"/>
      <c r="U4" s="35"/>
      <c r="V4" s="39"/>
      <c r="W4" s="40"/>
      <c r="X4" s="38"/>
      <c r="Y4" s="35"/>
      <c r="Z4" s="39"/>
      <c r="AA4" s="40"/>
      <c r="AB4" s="38"/>
      <c r="AC4" s="35"/>
      <c r="AD4" s="39"/>
      <c r="AE4" s="40"/>
      <c r="AF4" s="38"/>
      <c r="AG4" s="35"/>
      <c r="AH4" s="41"/>
      <c r="AI4" s="40"/>
      <c r="AJ4" s="38"/>
      <c r="AK4" s="35"/>
      <c r="AL4" s="39"/>
      <c r="AM4" s="40"/>
      <c r="AN4" s="38"/>
      <c r="AO4" s="35"/>
      <c r="AP4" s="39"/>
      <c r="AQ4" s="40"/>
      <c r="AR4" s="38"/>
      <c r="AS4" s="35"/>
      <c r="AT4" s="39"/>
      <c r="AU4" s="40"/>
      <c r="AV4" s="38"/>
      <c r="AW4" s="35"/>
      <c r="AX4" s="39"/>
      <c r="AY4" s="40"/>
      <c r="AZ4" s="35"/>
      <c r="BA4" s="200"/>
      <c r="BB4" s="201"/>
      <c r="BC4" s="200"/>
      <c r="BD4" s="42"/>
      <c r="BE4" s="20"/>
      <c r="BF4" s="20"/>
      <c r="BJ4" s="20"/>
      <c r="BK4" s="20"/>
    </row>
    <row r="5" spans="1:81" ht="14.45" customHeight="1" x14ac:dyDescent="0.25">
      <c r="A5" s="43"/>
      <c r="B5" s="171"/>
      <c r="C5" s="171"/>
      <c r="D5" s="44"/>
      <c r="E5" s="45"/>
      <c r="F5" s="46"/>
      <c r="G5" s="47"/>
      <c r="H5" s="44"/>
      <c r="I5" s="45"/>
      <c r="J5" s="48"/>
      <c r="K5" s="49"/>
      <c r="L5" s="44"/>
      <c r="M5" s="45"/>
      <c r="N5" s="48"/>
      <c r="O5" s="49"/>
      <c r="P5" s="44"/>
      <c r="Q5" s="45"/>
      <c r="R5" s="48"/>
      <c r="S5" s="49"/>
      <c r="T5" s="44"/>
      <c r="U5" s="45"/>
      <c r="V5" s="48"/>
      <c r="W5" s="49"/>
      <c r="X5" s="44"/>
      <c r="Y5" s="45"/>
      <c r="Z5" s="48"/>
      <c r="AA5" s="49"/>
      <c r="AB5" s="44"/>
      <c r="AC5" s="45"/>
      <c r="AD5" s="48"/>
      <c r="AE5" s="49"/>
      <c r="AF5" s="44"/>
      <c r="AG5" s="45"/>
      <c r="AH5" s="48"/>
      <c r="AI5" s="49"/>
      <c r="AJ5" s="44"/>
      <c r="AK5" s="45"/>
      <c r="AL5" s="50"/>
      <c r="AM5" s="49"/>
      <c r="AN5" s="44"/>
      <c r="AO5" s="45"/>
      <c r="AP5" s="48"/>
      <c r="AQ5" s="49"/>
      <c r="AR5" s="44"/>
      <c r="AS5" s="45"/>
      <c r="AT5" s="48"/>
      <c r="AU5" s="49"/>
      <c r="AV5" s="44"/>
      <c r="AW5" s="45"/>
      <c r="AX5" s="48"/>
      <c r="AY5" s="49"/>
      <c r="AZ5" s="202">
        <f>SUM(E5,I5,M5,Q5,U5,Y5,AC5,AG5,AK5,AO5,AS5,AW5)</f>
        <v>0</v>
      </c>
      <c r="BA5" s="203">
        <f>SUM(B5-D5,-H5,-L5,-P5,-T5,-X5,-AB5,-AF5,-AJ5,-AN5,-AR5,-AV5)</f>
        <v>0</v>
      </c>
      <c r="BB5" s="204">
        <f>IF($CC$10&gt;0,SUM(DD1-DD2)+IF($E$16&gt;0,SUM(D5-E5)+IF($I$16&gt;0,SUM(H5-I5)+IF($M$16&gt;0,SUM(L5-M5)+IF($Q$16&gt;0,SUM(P5-Q5)+IF($U$16&gt;0,SUM(T5-U5)+IF($Y$16&gt;0,SUM(X5-Y5)+IF($AC$16&gt;0,SUM(AB5-AC5)+IF($AG$16&gt;0,SUM(AF5-AG5)+IF($AK$16&gt;0,SUM(AJ5-AK5)+IF($AO$16&gt;0,SUM(AN5-AO5)+IF($AS$16&gt;0,SUM(AR5-AS5)+IF($AW$16&gt;0,SUM(AV5-AW5))))))))))))))</f>
        <v>0</v>
      </c>
      <c r="BC5" s="205">
        <f>SUM(BA5:BB5)</f>
        <v>0</v>
      </c>
      <c r="BD5" s="51"/>
      <c r="BE5" s="20"/>
      <c r="BF5" s="20"/>
      <c r="BJ5" s="20"/>
      <c r="BK5" s="20"/>
    </row>
    <row r="6" spans="1:81" ht="14.45" customHeight="1" x14ac:dyDescent="0.25">
      <c r="A6" s="43"/>
      <c r="B6" s="171"/>
      <c r="C6" s="171"/>
      <c r="D6" s="44"/>
      <c r="E6" s="45"/>
      <c r="F6" s="46"/>
      <c r="G6" s="47"/>
      <c r="H6" s="44"/>
      <c r="I6" s="45"/>
      <c r="J6" s="48"/>
      <c r="K6" s="49"/>
      <c r="L6" s="44"/>
      <c r="M6" s="45"/>
      <c r="N6" s="48"/>
      <c r="O6" s="49"/>
      <c r="P6" s="44"/>
      <c r="Q6" s="45"/>
      <c r="R6" s="48"/>
      <c r="S6" s="49"/>
      <c r="T6" s="44"/>
      <c r="U6" s="45"/>
      <c r="V6" s="48"/>
      <c r="W6" s="49"/>
      <c r="X6" s="44"/>
      <c r="Y6" s="45"/>
      <c r="Z6" s="48"/>
      <c r="AA6" s="49"/>
      <c r="AB6" s="44"/>
      <c r="AC6" s="45"/>
      <c r="AD6" s="48"/>
      <c r="AE6" s="49"/>
      <c r="AF6" s="44"/>
      <c r="AG6" s="45"/>
      <c r="AH6" s="48"/>
      <c r="AI6" s="52"/>
      <c r="AJ6" s="44"/>
      <c r="AK6" s="45"/>
      <c r="AL6" s="50"/>
      <c r="AM6" s="52"/>
      <c r="AN6" s="44"/>
      <c r="AO6" s="45"/>
      <c r="AP6" s="48"/>
      <c r="AQ6" s="49"/>
      <c r="AR6" s="44"/>
      <c r="AS6" s="45"/>
      <c r="AT6" s="48"/>
      <c r="AU6" s="49"/>
      <c r="AV6" s="44"/>
      <c r="AW6" s="45"/>
      <c r="AX6" s="48"/>
      <c r="AY6" s="49"/>
      <c r="AZ6" s="202">
        <f t="shared" ref="AZ6:AZ15" si="0">SUM(E6,I6,M6,Q6,U6,Y6,AC6,AG6,AK6,AO6,AS6,AW6)</f>
        <v>0</v>
      </c>
      <c r="BA6" s="203">
        <f t="shared" ref="BA6:BA15" si="1">SUM(B6-D6,-H6,-L6,-P6,-T6,-X6,-AB6,-AF6,-AJ6,-AN6,-AR6,-AV6)</f>
        <v>0</v>
      </c>
      <c r="BB6" s="204">
        <f t="shared" ref="BB6:BB16" si="2">IF($CC$10&gt;0,SUM(DD2-DD3)+IF($E$16&gt;0,SUM(D6-E6)+IF($I$16&gt;0,SUM(H6-I6)+IF($M$16&gt;0,SUM(L6-M6)+IF($Q$16&gt;0,SUM(P6-Q6)+IF($U$16&gt;0,SUM(T6-U6)+IF($Y$16&gt;0,SUM(X6-Y6)+IF($AC$16&gt;0,SUM(AB6-AC6)+IF($AG$16&gt;0,SUM(AF6-AG6)+IF($AK$16&gt;0,SUM(AJ6-AK6)+IF($AO$16&gt;0,SUM(AN6-AO6)+IF($AS$16&gt;0,SUM(AR6-AS6)+IF($AW$16&gt;0,SUM(AV6-AW6))))))))))))))</f>
        <v>0</v>
      </c>
      <c r="BC6" s="205">
        <f t="shared" ref="BC6:BC15" si="3">SUM(BA6:BB6)</f>
        <v>0</v>
      </c>
      <c r="BD6" s="53"/>
      <c r="BE6" s="20"/>
      <c r="BF6" s="20"/>
      <c r="BJ6" s="20"/>
      <c r="BK6" s="20"/>
    </row>
    <row r="7" spans="1:81" ht="14.45" customHeight="1" x14ac:dyDescent="0.25">
      <c r="A7" s="43"/>
      <c r="B7" s="171"/>
      <c r="C7" s="171"/>
      <c r="D7" s="44"/>
      <c r="E7" s="45"/>
      <c r="F7" s="46"/>
      <c r="G7" s="47"/>
      <c r="H7" s="44"/>
      <c r="I7" s="45"/>
      <c r="J7" s="48"/>
      <c r="K7" s="49"/>
      <c r="L7" s="44"/>
      <c r="M7" s="45"/>
      <c r="N7" s="48"/>
      <c r="O7" s="49"/>
      <c r="P7" s="44"/>
      <c r="Q7" s="45"/>
      <c r="R7" s="48"/>
      <c r="S7" s="49"/>
      <c r="T7" s="44"/>
      <c r="U7" s="45"/>
      <c r="V7" s="48"/>
      <c r="W7" s="49"/>
      <c r="X7" s="44"/>
      <c r="Y7" s="45"/>
      <c r="Z7" s="48"/>
      <c r="AA7" s="49"/>
      <c r="AB7" s="44"/>
      <c r="AC7" s="45"/>
      <c r="AD7" s="48"/>
      <c r="AE7" s="49"/>
      <c r="AF7" s="44"/>
      <c r="AG7" s="45"/>
      <c r="AH7" s="54"/>
      <c r="AI7" s="55"/>
      <c r="AJ7" s="44"/>
      <c r="AK7" s="45"/>
      <c r="AL7" s="56"/>
      <c r="AM7" s="55"/>
      <c r="AN7" s="44"/>
      <c r="AO7" s="45"/>
      <c r="AP7" s="48"/>
      <c r="AQ7" s="49"/>
      <c r="AR7" s="44"/>
      <c r="AS7" s="45"/>
      <c r="AT7" s="48"/>
      <c r="AU7" s="49"/>
      <c r="AV7" s="44"/>
      <c r="AW7" s="45"/>
      <c r="AX7" s="48"/>
      <c r="AY7" s="49"/>
      <c r="AZ7" s="202">
        <f t="shared" si="0"/>
        <v>0</v>
      </c>
      <c r="BA7" s="203">
        <f t="shared" si="1"/>
        <v>0</v>
      </c>
      <c r="BB7" s="204">
        <f t="shared" si="2"/>
        <v>0</v>
      </c>
      <c r="BC7" s="205">
        <f t="shared" si="3"/>
        <v>0</v>
      </c>
      <c r="BD7" s="53"/>
      <c r="BE7" s="20"/>
      <c r="BF7" s="20"/>
      <c r="BJ7" s="20"/>
      <c r="BK7" s="20"/>
    </row>
    <row r="8" spans="1:81" ht="14.45" customHeight="1" x14ac:dyDescent="0.25">
      <c r="A8" s="43"/>
      <c r="B8" s="171"/>
      <c r="C8" s="171"/>
      <c r="D8" s="44"/>
      <c r="E8" s="45"/>
      <c r="F8" s="46"/>
      <c r="G8" s="47"/>
      <c r="H8" s="44"/>
      <c r="I8" s="45"/>
      <c r="J8" s="48"/>
      <c r="K8" s="49"/>
      <c r="L8" s="44"/>
      <c r="M8" s="45"/>
      <c r="N8" s="48"/>
      <c r="O8" s="49"/>
      <c r="P8" s="44"/>
      <c r="Q8" s="45"/>
      <c r="R8" s="48"/>
      <c r="S8" s="49"/>
      <c r="T8" s="44"/>
      <c r="U8" s="45"/>
      <c r="V8" s="48"/>
      <c r="W8" s="49"/>
      <c r="X8" s="44"/>
      <c r="Y8" s="45"/>
      <c r="Z8" s="48"/>
      <c r="AA8" s="49"/>
      <c r="AB8" s="44"/>
      <c r="AC8" s="45"/>
      <c r="AD8" s="48"/>
      <c r="AE8" s="49"/>
      <c r="AF8" s="44"/>
      <c r="AG8" s="45"/>
      <c r="AH8" s="48"/>
      <c r="AI8" s="52"/>
      <c r="AJ8" s="44"/>
      <c r="AK8" s="45"/>
      <c r="AL8" s="50"/>
      <c r="AM8" s="52"/>
      <c r="AN8" s="44"/>
      <c r="AO8" s="45"/>
      <c r="AP8" s="48"/>
      <c r="AQ8" s="49"/>
      <c r="AR8" s="44"/>
      <c r="AS8" s="45"/>
      <c r="AT8" s="48"/>
      <c r="AU8" s="49"/>
      <c r="AV8" s="44"/>
      <c r="AW8" s="45"/>
      <c r="AX8" s="48"/>
      <c r="AY8" s="49"/>
      <c r="AZ8" s="202">
        <f t="shared" si="0"/>
        <v>0</v>
      </c>
      <c r="BA8" s="203">
        <f t="shared" si="1"/>
        <v>0</v>
      </c>
      <c r="BB8" s="204">
        <f t="shared" si="2"/>
        <v>0</v>
      </c>
      <c r="BC8" s="205">
        <f t="shared" si="3"/>
        <v>0</v>
      </c>
      <c r="BD8" s="53"/>
      <c r="BE8" s="20"/>
      <c r="BF8" s="20"/>
      <c r="BJ8" s="20"/>
      <c r="BK8" s="20"/>
    </row>
    <row r="9" spans="1:81" ht="14.45" customHeight="1" x14ac:dyDescent="0.25">
      <c r="A9" s="57"/>
      <c r="B9" s="171"/>
      <c r="C9" s="171"/>
      <c r="D9" s="44"/>
      <c r="E9" s="45"/>
      <c r="F9" s="46"/>
      <c r="G9" s="47"/>
      <c r="H9" s="44"/>
      <c r="I9" s="45"/>
      <c r="J9" s="48"/>
      <c r="K9" s="49"/>
      <c r="L9" s="44"/>
      <c r="M9" s="45"/>
      <c r="N9" s="48"/>
      <c r="O9" s="49"/>
      <c r="P9" s="44"/>
      <c r="Q9" s="45"/>
      <c r="R9" s="48"/>
      <c r="S9" s="49"/>
      <c r="T9" s="44"/>
      <c r="U9" s="45"/>
      <c r="V9" s="48"/>
      <c r="W9" s="49"/>
      <c r="X9" s="44"/>
      <c r="Y9" s="45"/>
      <c r="Z9" s="48"/>
      <c r="AA9" s="49"/>
      <c r="AB9" s="44"/>
      <c r="AC9" s="45"/>
      <c r="AD9" s="48"/>
      <c r="AE9" s="49"/>
      <c r="AF9" s="44"/>
      <c r="AG9" s="45"/>
      <c r="AH9" s="48"/>
      <c r="AI9" s="52"/>
      <c r="AJ9" s="44"/>
      <c r="AK9" s="45"/>
      <c r="AL9" s="50"/>
      <c r="AM9" s="52"/>
      <c r="AN9" s="44"/>
      <c r="AO9" s="45"/>
      <c r="AP9" s="48"/>
      <c r="AQ9" s="49"/>
      <c r="AR9" s="44"/>
      <c r="AS9" s="45"/>
      <c r="AT9" s="48"/>
      <c r="AU9" s="49"/>
      <c r="AV9" s="44"/>
      <c r="AW9" s="45"/>
      <c r="AX9" s="48"/>
      <c r="AY9" s="49"/>
      <c r="AZ9" s="202">
        <f t="shared" si="0"/>
        <v>0</v>
      </c>
      <c r="BA9" s="203">
        <f t="shared" si="1"/>
        <v>0</v>
      </c>
      <c r="BB9" s="204">
        <f t="shared" si="2"/>
        <v>0</v>
      </c>
      <c r="BC9" s="205">
        <f t="shared" si="3"/>
        <v>0</v>
      </c>
      <c r="BD9" s="53"/>
      <c r="BE9" s="20"/>
      <c r="BF9" s="20"/>
      <c r="BJ9" s="20"/>
      <c r="BK9" s="20"/>
    </row>
    <row r="10" spans="1:81" ht="14.45" customHeight="1" x14ac:dyDescent="0.25">
      <c r="A10" s="43"/>
      <c r="B10" s="171"/>
      <c r="C10" s="171"/>
      <c r="D10" s="44"/>
      <c r="E10" s="45"/>
      <c r="F10" s="46"/>
      <c r="G10" s="47"/>
      <c r="H10" s="44"/>
      <c r="I10" s="45"/>
      <c r="J10" s="48"/>
      <c r="K10" s="49"/>
      <c r="L10" s="44"/>
      <c r="M10" s="45"/>
      <c r="N10" s="48"/>
      <c r="O10" s="49"/>
      <c r="P10" s="44"/>
      <c r="Q10" s="45"/>
      <c r="R10" s="48"/>
      <c r="S10" s="49"/>
      <c r="T10" s="44"/>
      <c r="U10" s="45"/>
      <c r="V10" s="48"/>
      <c r="W10" s="49"/>
      <c r="X10" s="44"/>
      <c r="Y10" s="45"/>
      <c r="Z10" s="48"/>
      <c r="AA10" s="49"/>
      <c r="AB10" s="44"/>
      <c r="AC10" s="45"/>
      <c r="AD10" s="48"/>
      <c r="AE10" s="49"/>
      <c r="AF10" s="44"/>
      <c r="AG10" s="45"/>
      <c r="AH10" s="48"/>
      <c r="AI10" s="52"/>
      <c r="AJ10" s="44"/>
      <c r="AK10" s="45"/>
      <c r="AL10" s="50"/>
      <c r="AM10" s="52"/>
      <c r="AN10" s="44"/>
      <c r="AO10" s="45"/>
      <c r="AP10" s="48"/>
      <c r="AQ10" s="49"/>
      <c r="AR10" s="58"/>
      <c r="AS10" s="45"/>
      <c r="AT10" s="48"/>
      <c r="AU10" s="49"/>
      <c r="AV10" s="44"/>
      <c r="AW10" s="45"/>
      <c r="AX10" s="48"/>
      <c r="AY10" s="49"/>
      <c r="AZ10" s="202">
        <f t="shared" si="0"/>
        <v>0</v>
      </c>
      <c r="BA10" s="203">
        <f t="shared" si="1"/>
        <v>0</v>
      </c>
      <c r="BB10" s="204">
        <f t="shared" si="2"/>
        <v>0</v>
      </c>
      <c r="BC10" s="205">
        <f t="shared" si="3"/>
        <v>0</v>
      </c>
      <c r="BD10" s="53"/>
      <c r="BE10" s="20"/>
      <c r="BF10" s="20"/>
      <c r="BJ10" s="20"/>
      <c r="BK10" s="20"/>
      <c r="CC10" s="198">
        <v>9.9999999999999998E-13</v>
      </c>
    </row>
    <row r="11" spans="1:81" ht="14.45" customHeight="1" x14ac:dyDescent="0.25">
      <c r="A11" s="43"/>
      <c r="B11" s="171"/>
      <c r="C11" s="171"/>
      <c r="D11" s="44"/>
      <c r="E11" s="45"/>
      <c r="F11" s="46"/>
      <c r="G11" s="47"/>
      <c r="H11" s="44"/>
      <c r="I11" s="45"/>
      <c r="J11" s="48"/>
      <c r="K11" s="49"/>
      <c r="L11" s="44"/>
      <c r="M11" s="45"/>
      <c r="N11" s="48"/>
      <c r="O11" s="49"/>
      <c r="P11" s="44"/>
      <c r="Q11" s="45"/>
      <c r="R11" s="48"/>
      <c r="S11" s="49"/>
      <c r="T11" s="44"/>
      <c r="U11" s="45"/>
      <c r="V11" s="48"/>
      <c r="W11" s="49"/>
      <c r="X11" s="44"/>
      <c r="Y11" s="45"/>
      <c r="Z11" s="48"/>
      <c r="AA11" s="49"/>
      <c r="AB11" s="44"/>
      <c r="AC11" s="45"/>
      <c r="AD11" s="48"/>
      <c r="AE11" s="49"/>
      <c r="AF11" s="44"/>
      <c r="AG11" s="45"/>
      <c r="AH11" s="48"/>
      <c r="AI11" s="52"/>
      <c r="AJ11" s="44"/>
      <c r="AK11" s="45"/>
      <c r="AL11" s="50"/>
      <c r="AM11" s="52"/>
      <c r="AN11" s="44"/>
      <c r="AO11" s="45"/>
      <c r="AP11" s="48"/>
      <c r="AQ11" s="52"/>
      <c r="AR11" s="44"/>
      <c r="AS11" s="45"/>
      <c r="AT11" s="48"/>
      <c r="AU11" s="49"/>
      <c r="AV11" s="44"/>
      <c r="AW11" s="45"/>
      <c r="AX11" s="48"/>
      <c r="AY11" s="49"/>
      <c r="AZ11" s="202">
        <f t="shared" si="0"/>
        <v>0</v>
      </c>
      <c r="BA11" s="203">
        <f t="shared" si="1"/>
        <v>0</v>
      </c>
      <c r="BB11" s="204">
        <f t="shared" si="2"/>
        <v>0</v>
      </c>
      <c r="BC11" s="205">
        <f t="shared" si="3"/>
        <v>0</v>
      </c>
      <c r="BD11" s="53"/>
      <c r="BE11" s="20"/>
      <c r="BF11" s="20"/>
      <c r="BJ11" s="20"/>
      <c r="BK11" s="20"/>
    </row>
    <row r="12" spans="1:81" ht="14.45" customHeight="1" x14ac:dyDescent="0.25">
      <c r="A12" s="43"/>
      <c r="B12" s="171"/>
      <c r="C12" s="171"/>
      <c r="D12" s="44"/>
      <c r="E12" s="45"/>
      <c r="F12" s="46"/>
      <c r="G12" s="47"/>
      <c r="H12" s="44"/>
      <c r="I12" s="45"/>
      <c r="J12" s="48"/>
      <c r="K12" s="49"/>
      <c r="L12" s="44"/>
      <c r="M12" s="45"/>
      <c r="N12" s="48"/>
      <c r="O12" s="49"/>
      <c r="P12" s="44"/>
      <c r="Q12" s="45"/>
      <c r="R12" s="48"/>
      <c r="S12" s="49"/>
      <c r="T12" s="44"/>
      <c r="U12" s="45"/>
      <c r="V12" s="48"/>
      <c r="W12" s="49"/>
      <c r="X12" s="44"/>
      <c r="Y12" s="45"/>
      <c r="Z12" s="48"/>
      <c r="AA12" s="49"/>
      <c r="AB12" s="44"/>
      <c r="AC12" s="45"/>
      <c r="AD12" s="48"/>
      <c r="AE12" s="49"/>
      <c r="AF12" s="44"/>
      <c r="AG12" s="45"/>
      <c r="AH12" s="48"/>
      <c r="AI12" s="52"/>
      <c r="AJ12" s="44"/>
      <c r="AK12" s="45"/>
      <c r="AL12" s="50"/>
      <c r="AM12" s="52"/>
      <c r="AN12" s="44"/>
      <c r="AO12" s="45"/>
      <c r="AP12" s="48"/>
      <c r="AQ12" s="52"/>
      <c r="AR12" s="44"/>
      <c r="AS12" s="45"/>
      <c r="AT12" s="48"/>
      <c r="AU12" s="49"/>
      <c r="AV12" s="44"/>
      <c r="AW12" s="45"/>
      <c r="AX12" s="48"/>
      <c r="AY12" s="49"/>
      <c r="AZ12" s="202">
        <f t="shared" si="0"/>
        <v>0</v>
      </c>
      <c r="BA12" s="203">
        <f t="shared" si="1"/>
        <v>0</v>
      </c>
      <c r="BB12" s="204">
        <f t="shared" si="2"/>
        <v>0</v>
      </c>
      <c r="BC12" s="205">
        <f t="shared" si="3"/>
        <v>0</v>
      </c>
      <c r="BD12" s="53"/>
      <c r="BE12" s="20"/>
      <c r="BF12" s="20"/>
      <c r="BJ12" s="20"/>
      <c r="BK12" s="20"/>
    </row>
    <row r="13" spans="1:81" ht="14.45" customHeight="1" x14ac:dyDescent="0.25">
      <c r="A13" s="59"/>
      <c r="B13" s="172"/>
      <c r="C13" s="172"/>
      <c r="D13" s="44"/>
      <c r="E13" s="45"/>
      <c r="F13" s="46"/>
      <c r="G13" s="47"/>
      <c r="H13" s="44"/>
      <c r="I13" s="45"/>
      <c r="J13" s="48"/>
      <c r="K13" s="49"/>
      <c r="L13" s="44"/>
      <c r="M13" s="45"/>
      <c r="N13" s="48"/>
      <c r="O13" s="49"/>
      <c r="P13" s="44"/>
      <c r="Q13" s="45"/>
      <c r="R13" s="48"/>
      <c r="S13" s="49"/>
      <c r="T13" s="44"/>
      <c r="U13" s="45"/>
      <c r="V13" s="48"/>
      <c r="W13" s="49"/>
      <c r="X13" s="44"/>
      <c r="Y13" s="45"/>
      <c r="Z13" s="48"/>
      <c r="AA13" s="49"/>
      <c r="AB13" s="44"/>
      <c r="AC13" s="45"/>
      <c r="AD13" s="48"/>
      <c r="AE13" s="49"/>
      <c r="AF13" s="44"/>
      <c r="AG13" s="45"/>
      <c r="AH13" s="61"/>
      <c r="AI13" s="55"/>
      <c r="AJ13" s="44"/>
      <c r="AK13" s="45"/>
      <c r="AL13" s="56"/>
      <c r="AM13" s="55"/>
      <c r="AN13" s="44"/>
      <c r="AO13" s="45"/>
      <c r="AP13" s="54"/>
      <c r="AQ13" s="55"/>
      <c r="AR13" s="44"/>
      <c r="AS13" s="45"/>
      <c r="AT13" s="48"/>
      <c r="AU13" s="55"/>
      <c r="AV13" s="44"/>
      <c r="AW13" s="45"/>
      <c r="AX13" s="48"/>
      <c r="AY13" s="49"/>
      <c r="AZ13" s="202">
        <f t="shared" si="0"/>
        <v>0</v>
      </c>
      <c r="BA13" s="203">
        <f t="shared" si="1"/>
        <v>0</v>
      </c>
      <c r="BB13" s="204">
        <f t="shared" si="2"/>
        <v>0</v>
      </c>
      <c r="BC13" s="205">
        <f t="shared" si="3"/>
        <v>0</v>
      </c>
      <c r="BD13" s="53"/>
      <c r="BE13" s="20"/>
      <c r="BF13" s="20"/>
      <c r="BJ13" s="20"/>
      <c r="BK13" s="20"/>
    </row>
    <row r="14" spans="1:81" ht="14.45" customHeight="1" x14ac:dyDescent="0.25">
      <c r="A14" s="43"/>
      <c r="B14" s="171"/>
      <c r="C14" s="171"/>
      <c r="D14" s="44"/>
      <c r="E14" s="45"/>
      <c r="F14" s="46"/>
      <c r="G14" s="47"/>
      <c r="H14" s="44"/>
      <c r="I14" s="45"/>
      <c r="J14" s="48"/>
      <c r="K14" s="49"/>
      <c r="L14" s="44"/>
      <c r="M14" s="45"/>
      <c r="N14" s="48"/>
      <c r="O14" s="49"/>
      <c r="P14" s="44"/>
      <c r="Q14" s="45"/>
      <c r="R14" s="48"/>
      <c r="S14" s="49"/>
      <c r="T14" s="44"/>
      <c r="U14" s="45"/>
      <c r="V14" s="48"/>
      <c r="W14" s="49"/>
      <c r="X14" s="44"/>
      <c r="Y14" s="45"/>
      <c r="Z14" s="48"/>
      <c r="AA14" s="49"/>
      <c r="AB14" s="44"/>
      <c r="AC14" s="45"/>
      <c r="AD14" s="48"/>
      <c r="AE14" s="49"/>
      <c r="AF14" s="44"/>
      <c r="AG14" s="45"/>
      <c r="AH14" s="48"/>
      <c r="AI14" s="49"/>
      <c r="AJ14" s="44"/>
      <c r="AK14" s="45"/>
      <c r="AL14" s="50"/>
      <c r="AM14" s="52"/>
      <c r="AN14" s="44"/>
      <c r="AO14" s="45"/>
      <c r="AP14" s="48"/>
      <c r="AQ14" s="52"/>
      <c r="AR14" s="44"/>
      <c r="AS14" s="45"/>
      <c r="AT14" s="48"/>
      <c r="AU14" s="49"/>
      <c r="AV14" s="44"/>
      <c r="AW14" s="45"/>
      <c r="AX14" s="48"/>
      <c r="AY14" s="49"/>
      <c r="AZ14" s="202">
        <f t="shared" si="0"/>
        <v>0</v>
      </c>
      <c r="BA14" s="203">
        <f t="shared" si="1"/>
        <v>0</v>
      </c>
      <c r="BB14" s="204">
        <f t="shared" si="2"/>
        <v>0</v>
      </c>
      <c r="BC14" s="205">
        <f t="shared" si="3"/>
        <v>0</v>
      </c>
      <c r="BD14" s="51"/>
      <c r="BE14" s="20"/>
      <c r="BF14" s="20"/>
      <c r="BJ14" s="20"/>
      <c r="BK14" s="20"/>
    </row>
    <row r="15" spans="1:81" ht="14.45" customHeight="1" x14ac:dyDescent="0.25">
      <c r="A15" s="62"/>
      <c r="B15" s="171"/>
      <c r="C15" s="171"/>
      <c r="D15" s="44"/>
      <c r="E15" s="45"/>
      <c r="F15" s="46"/>
      <c r="G15" s="47"/>
      <c r="H15" s="44"/>
      <c r="I15" s="45"/>
      <c r="J15" s="48"/>
      <c r="K15" s="49"/>
      <c r="L15" s="44"/>
      <c r="M15" s="45"/>
      <c r="N15" s="48"/>
      <c r="O15" s="49"/>
      <c r="P15" s="44"/>
      <c r="Q15" s="45"/>
      <c r="R15" s="48"/>
      <c r="S15" s="49"/>
      <c r="T15" s="44"/>
      <c r="U15" s="45"/>
      <c r="V15" s="48"/>
      <c r="W15" s="49"/>
      <c r="X15" s="44"/>
      <c r="Y15" s="45"/>
      <c r="Z15" s="48"/>
      <c r="AA15" s="49"/>
      <c r="AB15" s="44"/>
      <c r="AC15" s="45"/>
      <c r="AD15" s="48"/>
      <c r="AE15" s="49"/>
      <c r="AF15" s="44"/>
      <c r="AG15" s="45"/>
      <c r="AH15" s="48"/>
      <c r="AI15" s="49"/>
      <c r="AJ15" s="44"/>
      <c r="AK15" s="45"/>
      <c r="AL15" s="63"/>
      <c r="AM15" s="55"/>
      <c r="AN15" s="44"/>
      <c r="AO15" s="45"/>
      <c r="AP15" s="48"/>
      <c r="AQ15" s="49"/>
      <c r="AR15" s="44"/>
      <c r="AS15" s="45"/>
      <c r="AT15" s="48"/>
      <c r="AU15" s="49"/>
      <c r="AV15" s="44"/>
      <c r="AW15" s="45"/>
      <c r="AX15" s="48"/>
      <c r="AY15" s="49"/>
      <c r="AZ15" s="202">
        <f t="shared" si="0"/>
        <v>0</v>
      </c>
      <c r="BA15" s="203">
        <f t="shared" si="1"/>
        <v>0</v>
      </c>
      <c r="BB15" s="204">
        <f t="shared" si="2"/>
        <v>0</v>
      </c>
      <c r="BC15" s="205">
        <f t="shared" si="3"/>
        <v>0</v>
      </c>
      <c r="BD15" s="51"/>
      <c r="BE15" s="20"/>
      <c r="BF15" s="20"/>
      <c r="BJ15" s="20"/>
      <c r="BK15" s="20"/>
    </row>
    <row r="16" spans="1:81" s="220" customFormat="1" x14ac:dyDescent="0.25">
      <c r="A16" s="212" t="s">
        <v>128</v>
      </c>
      <c r="B16" s="213">
        <f>SUM(B5:B15)</f>
        <v>0</v>
      </c>
      <c r="C16" s="213">
        <f>SUM(C5:C15)</f>
        <v>0</v>
      </c>
      <c r="D16" s="214">
        <f>SUM(D5:D15)</f>
        <v>0</v>
      </c>
      <c r="E16" s="215">
        <f>SUM(E5:E15)</f>
        <v>0</v>
      </c>
      <c r="F16" s="216"/>
      <c r="G16" s="217"/>
      <c r="H16" s="214">
        <f>SUM(H5:H15)</f>
        <v>0</v>
      </c>
      <c r="I16" s="215">
        <f>SUM(I5:I15)</f>
        <v>0</v>
      </c>
      <c r="J16" s="216"/>
      <c r="K16" s="218"/>
      <c r="L16" s="214">
        <f>SUM(L5:L15)</f>
        <v>0</v>
      </c>
      <c r="M16" s="215">
        <f>SUM(M5:M15)</f>
        <v>0</v>
      </c>
      <c r="N16" s="216"/>
      <c r="O16" s="218"/>
      <c r="P16" s="214">
        <f>SUM(P5:P15)</f>
        <v>0</v>
      </c>
      <c r="Q16" s="215">
        <f>SUM(Q5:Q15)</f>
        <v>0</v>
      </c>
      <c r="R16" s="216"/>
      <c r="S16" s="218"/>
      <c r="T16" s="214">
        <f>SUM(T5:T15)</f>
        <v>0</v>
      </c>
      <c r="U16" s="215">
        <f>SUM(U5:U15)</f>
        <v>0</v>
      </c>
      <c r="V16" s="216"/>
      <c r="W16" s="218"/>
      <c r="X16" s="214">
        <f>SUM(X5:X15)</f>
        <v>0</v>
      </c>
      <c r="Y16" s="215">
        <f>SUM(Y5:Y15)</f>
        <v>0</v>
      </c>
      <c r="Z16" s="216"/>
      <c r="AA16" s="218"/>
      <c r="AB16" s="214">
        <f>SUM(AB5:AB15)</f>
        <v>0</v>
      </c>
      <c r="AC16" s="215">
        <f>SUM(AC5:AC15)</f>
        <v>0</v>
      </c>
      <c r="AD16" s="216"/>
      <c r="AE16" s="218"/>
      <c r="AF16" s="214">
        <f>SUM(AF5:AF15)</f>
        <v>0</v>
      </c>
      <c r="AG16" s="215">
        <f>SUM(AG5:AG15)</f>
        <v>0</v>
      </c>
      <c r="AH16" s="216"/>
      <c r="AI16" s="218"/>
      <c r="AJ16" s="214">
        <f>SUM(AJ5:AJ15)</f>
        <v>0</v>
      </c>
      <c r="AK16" s="215">
        <f>SUM(AK5:AK15)</f>
        <v>0</v>
      </c>
      <c r="AL16" s="216"/>
      <c r="AM16" s="218"/>
      <c r="AN16" s="214">
        <f>SUM(AN5:AN15)</f>
        <v>0</v>
      </c>
      <c r="AO16" s="215">
        <f>SUM(AO5:AO15)</f>
        <v>0</v>
      </c>
      <c r="AP16" s="216"/>
      <c r="AQ16" s="218"/>
      <c r="AR16" s="214">
        <f>SUM(AR5:AR15)</f>
        <v>0</v>
      </c>
      <c r="AS16" s="215">
        <f>SUM(AS5:AS15)</f>
        <v>0</v>
      </c>
      <c r="AT16" s="216"/>
      <c r="AU16" s="218"/>
      <c r="AV16" s="214">
        <f>SUM(AV5:AV15)</f>
        <v>0</v>
      </c>
      <c r="AW16" s="215">
        <f>SUM(AW5:AW15)</f>
        <v>0</v>
      </c>
      <c r="AX16" s="216"/>
      <c r="AY16" s="218"/>
      <c r="AZ16" s="137">
        <f>SUM(AZ5:AZ15)</f>
        <v>0</v>
      </c>
      <c r="BA16" s="137">
        <f>SUM(BA5:BA15)</f>
        <v>0</v>
      </c>
      <c r="BB16" s="138">
        <f t="shared" si="2"/>
        <v>0</v>
      </c>
      <c r="BC16" s="139">
        <f>SUM(BC5:BC15)</f>
        <v>0</v>
      </c>
      <c r="BD16" s="219"/>
    </row>
    <row r="17" spans="1:63" s="220" customFormat="1" x14ac:dyDescent="0.25">
      <c r="A17" s="221" t="s">
        <v>129</v>
      </c>
      <c r="B17" s="222"/>
      <c r="C17" s="222"/>
      <c r="D17" s="223">
        <f>D16-E16</f>
        <v>0</v>
      </c>
      <c r="E17" s="224" t="e">
        <f>D17/D16</f>
        <v>#DIV/0!</v>
      </c>
      <c r="F17" s="225"/>
      <c r="G17" s="226"/>
      <c r="H17" s="227">
        <f>H16-I16</f>
        <v>0</v>
      </c>
      <c r="I17" s="228" t="e">
        <f>H17/H16</f>
        <v>#DIV/0!</v>
      </c>
      <c r="J17" s="229"/>
      <c r="K17" s="226"/>
      <c r="L17" s="223">
        <f>L16-M16</f>
        <v>0</v>
      </c>
      <c r="M17" s="224" t="e">
        <f>L17/L16</f>
        <v>#DIV/0!</v>
      </c>
      <c r="N17" s="225"/>
      <c r="O17" s="230"/>
      <c r="P17" s="223">
        <f>P16-Q16</f>
        <v>0</v>
      </c>
      <c r="Q17" s="224" t="e">
        <f>P17/P16</f>
        <v>#DIV/0!</v>
      </c>
      <c r="R17" s="225"/>
      <c r="S17" s="230"/>
      <c r="T17" s="223">
        <f>T16-U16</f>
        <v>0</v>
      </c>
      <c r="U17" s="224" t="e">
        <f>T17/T16</f>
        <v>#DIV/0!</v>
      </c>
      <c r="V17" s="225"/>
      <c r="W17" s="230"/>
      <c r="X17" s="223">
        <f>X16-Y16</f>
        <v>0</v>
      </c>
      <c r="Y17" s="224" t="e">
        <f>X17/X16</f>
        <v>#DIV/0!</v>
      </c>
      <c r="Z17" s="225"/>
      <c r="AA17" s="230"/>
      <c r="AB17" s="223">
        <f>AB16-AC16</f>
        <v>0</v>
      </c>
      <c r="AC17" s="224" t="e">
        <f>AB17/AB16</f>
        <v>#DIV/0!</v>
      </c>
      <c r="AD17" s="225"/>
      <c r="AE17" s="230"/>
      <c r="AF17" s="223">
        <f>AF16-AG16</f>
        <v>0</v>
      </c>
      <c r="AG17" s="224" t="e">
        <f>AF17/AF16</f>
        <v>#DIV/0!</v>
      </c>
      <c r="AH17" s="225"/>
      <c r="AI17" s="230"/>
      <c r="AJ17" s="223">
        <f>AJ16-AK16</f>
        <v>0</v>
      </c>
      <c r="AK17" s="224" t="e">
        <f>AJ17/AJ16</f>
        <v>#DIV/0!</v>
      </c>
      <c r="AL17" s="225"/>
      <c r="AM17" s="230"/>
      <c r="AN17" s="223">
        <f>AN16-AO16</f>
        <v>0</v>
      </c>
      <c r="AO17" s="224" t="e">
        <f>AN17/AN16</f>
        <v>#DIV/0!</v>
      </c>
      <c r="AP17" s="225"/>
      <c r="AQ17" s="230"/>
      <c r="AR17" s="223">
        <f>AR16-AS16</f>
        <v>0</v>
      </c>
      <c r="AS17" s="224" t="e">
        <f>AR17/AR16</f>
        <v>#DIV/0!</v>
      </c>
      <c r="AT17" s="225"/>
      <c r="AU17" s="230"/>
      <c r="AV17" s="223">
        <f>AV16-AW16</f>
        <v>0</v>
      </c>
      <c r="AW17" s="224" t="e">
        <f>AV17/AV16</f>
        <v>#DIV/0!</v>
      </c>
      <c r="AX17" s="225"/>
      <c r="AY17" s="230"/>
      <c r="AZ17" s="183"/>
      <c r="BA17" s="185"/>
      <c r="BB17" s="186"/>
      <c r="BC17" s="143"/>
      <c r="BD17" s="231"/>
    </row>
    <row r="18" spans="1:63" ht="17.45" customHeight="1" x14ac:dyDescent="0.25">
      <c r="A18" s="65" t="s">
        <v>130</v>
      </c>
      <c r="B18" s="66"/>
      <c r="C18" s="66"/>
      <c r="D18" s="66"/>
      <c r="E18" s="67"/>
      <c r="F18" s="68"/>
      <c r="G18" s="69"/>
      <c r="H18" s="67"/>
      <c r="I18" s="67"/>
      <c r="J18" s="68"/>
      <c r="K18" s="69"/>
      <c r="L18" s="67"/>
      <c r="M18" s="67"/>
      <c r="N18" s="68"/>
      <c r="O18" s="69"/>
      <c r="P18" s="67"/>
      <c r="Q18" s="67"/>
      <c r="R18" s="68"/>
      <c r="S18" s="69"/>
      <c r="T18" s="67"/>
      <c r="U18" s="67"/>
      <c r="V18" s="68"/>
      <c r="W18" s="69"/>
      <c r="X18" s="67"/>
      <c r="Y18" s="67"/>
      <c r="Z18" s="68"/>
      <c r="AA18" s="69"/>
      <c r="AB18" s="67"/>
      <c r="AC18" s="67"/>
      <c r="AD18" s="68"/>
      <c r="AE18" s="69"/>
      <c r="AF18" s="67"/>
      <c r="AG18" s="67"/>
      <c r="AH18" s="68"/>
      <c r="AI18" s="69"/>
      <c r="AJ18" s="67"/>
      <c r="AK18" s="67"/>
      <c r="AL18" s="68"/>
      <c r="AM18" s="69"/>
      <c r="AN18" s="67"/>
      <c r="AO18" s="67"/>
      <c r="AP18" s="68"/>
      <c r="AQ18" s="69"/>
      <c r="AR18" s="67"/>
      <c r="AS18" s="67"/>
      <c r="AT18" s="68"/>
      <c r="AU18" s="69"/>
      <c r="AV18" s="67"/>
      <c r="AW18" s="67"/>
      <c r="AX18" s="68"/>
      <c r="AY18" s="69"/>
      <c r="AZ18" s="67"/>
      <c r="BA18" s="206"/>
      <c r="BB18" s="207"/>
      <c r="BC18" s="206"/>
      <c r="BD18" s="70"/>
      <c r="BE18" s="20"/>
      <c r="BF18" s="20"/>
      <c r="BJ18" s="20"/>
      <c r="BK18" s="20"/>
    </row>
    <row r="19" spans="1:63" ht="14.45" customHeight="1" x14ac:dyDescent="0.25">
      <c r="A19" s="43"/>
      <c r="B19" s="171"/>
      <c r="C19" s="171"/>
      <c r="D19" s="71"/>
      <c r="E19" s="45"/>
      <c r="F19" s="50"/>
      <c r="G19" s="72"/>
      <c r="H19" s="44"/>
      <c r="I19" s="73"/>
      <c r="J19" s="48"/>
      <c r="K19" s="49"/>
      <c r="L19" s="44"/>
      <c r="M19" s="73"/>
      <c r="N19" s="50"/>
      <c r="O19" s="72"/>
      <c r="P19" s="44"/>
      <c r="Q19" s="73"/>
      <c r="R19" s="50"/>
      <c r="S19" s="72"/>
      <c r="T19" s="44"/>
      <c r="U19" s="73"/>
      <c r="V19" s="50"/>
      <c r="W19" s="72"/>
      <c r="X19" s="44"/>
      <c r="Y19" s="73"/>
      <c r="Z19" s="50"/>
      <c r="AA19" s="72"/>
      <c r="AB19" s="44"/>
      <c r="AC19" s="73"/>
      <c r="AD19" s="50"/>
      <c r="AE19" s="72"/>
      <c r="AF19" s="44"/>
      <c r="AG19" s="73"/>
      <c r="AH19" s="50"/>
      <c r="AI19" s="72"/>
      <c r="AJ19" s="44"/>
      <c r="AK19" s="73"/>
      <c r="AL19" s="74"/>
      <c r="AM19" s="75"/>
      <c r="AN19" s="44"/>
      <c r="AO19" s="73"/>
      <c r="AP19" s="50"/>
      <c r="AQ19" s="72"/>
      <c r="AR19" s="44"/>
      <c r="AS19" s="73"/>
      <c r="AT19" s="50"/>
      <c r="AU19" s="72"/>
      <c r="AV19" s="44"/>
      <c r="AW19" s="73"/>
      <c r="AX19" s="48"/>
      <c r="AY19" s="72"/>
      <c r="AZ19" s="202">
        <f t="shared" ref="AZ19:AZ37" si="4">SUM(E19,I19,M19,Q19,U19,Y19,AC19,AG19,AK19,AO19,AS19,AW19)</f>
        <v>0</v>
      </c>
      <c r="BA19" s="203">
        <f t="shared" ref="BA19:BA37" si="5">SUM(B19-D19,-H19,-L19,-P19,-T19,-X19,-AB19,-AF19,-AJ19,-AN19,-AR19,-AV19)</f>
        <v>0</v>
      </c>
      <c r="BB19" s="204">
        <f>IF($CC$10&gt;0,SUM(DD15-DD16)+IF($E$38&gt;0,SUM(D19-E19)+IF($I$38&gt;0,SUM(H19-I19)+IF($M$38&gt;0,SUM(L19-M19)+IF($Q$38&gt;0,SUM(P19-Q19)+IF($U$38&gt;0,SUM(T19-U19)+IF($Y$38&gt;0,SUM(X19-Y19)+IF($AC$38&gt;0,SUM(AB19-AC19)+IF($AG$38&gt;0,SUM(AF19-AG19)+IF($AK$38&gt;0,SUM(AJ19-AK19)+IF($AO$38&gt;0,SUM(AN19-AO19)+IF($AS$38&gt;0,SUM(AR19-AS19)+IF($AW$38&gt;0,SUM(AV19-AW19))))))))))))))</f>
        <v>0</v>
      </c>
      <c r="BC19" s="205">
        <f t="shared" ref="BC19:BC37" si="6">SUM(BA19:BB19)</f>
        <v>0</v>
      </c>
      <c r="BD19" s="76"/>
      <c r="BE19" s="20"/>
      <c r="BF19" s="20"/>
      <c r="BJ19" s="20"/>
      <c r="BK19" s="20"/>
    </row>
    <row r="20" spans="1:63" ht="14.45" customHeight="1" x14ac:dyDescent="0.25">
      <c r="A20" s="57"/>
      <c r="B20" s="173"/>
      <c r="C20" s="173"/>
      <c r="D20" s="78"/>
      <c r="E20" s="79"/>
      <c r="F20" s="80"/>
      <c r="G20" s="81"/>
      <c r="H20" s="78"/>
      <c r="I20" s="79"/>
      <c r="J20" s="80"/>
      <c r="K20" s="81"/>
      <c r="L20" s="78"/>
      <c r="M20" s="79"/>
      <c r="N20" s="80"/>
      <c r="O20" s="81"/>
      <c r="P20" s="78"/>
      <c r="Q20" s="79"/>
      <c r="R20" s="80"/>
      <c r="S20" s="81"/>
      <c r="T20" s="78"/>
      <c r="U20" s="79"/>
      <c r="V20" s="80"/>
      <c r="W20" s="82"/>
      <c r="X20" s="78"/>
      <c r="Y20" s="79"/>
      <c r="Z20" s="80"/>
      <c r="AA20" s="81"/>
      <c r="AB20" s="77"/>
      <c r="AC20" s="79"/>
      <c r="AD20" s="80"/>
      <c r="AE20" s="82"/>
      <c r="AF20" s="78"/>
      <c r="AG20" s="79"/>
      <c r="AH20" s="80"/>
      <c r="AI20" s="81"/>
      <c r="AJ20" s="78"/>
      <c r="AK20" s="79"/>
      <c r="AL20" s="80"/>
      <c r="AM20" s="82"/>
      <c r="AN20" s="78"/>
      <c r="AO20" s="79"/>
      <c r="AP20" s="80"/>
      <c r="AQ20" s="81"/>
      <c r="AR20" s="78"/>
      <c r="AS20" s="79"/>
      <c r="AT20" s="80"/>
      <c r="AU20" s="81"/>
      <c r="AV20" s="78"/>
      <c r="AW20" s="79"/>
      <c r="AX20" s="80"/>
      <c r="AY20" s="81"/>
      <c r="AZ20" s="202">
        <f t="shared" si="4"/>
        <v>0</v>
      </c>
      <c r="BA20" s="203">
        <f t="shared" si="5"/>
        <v>0</v>
      </c>
      <c r="BB20" s="204">
        <f t="shared" ref="BB20:BB38" si="7">IF($CC$10&gt;0,SUM(DD16-DD17)+IF($E$38&gt;0,SUM(D20-E20)+IF($I$38&gt;0,SUM(H20-I20)+IF($M$38&gt;0,SUM(L20-M20)+IF($Q$38&gt;0,SUM(P20-Q20)+IF($U$38&gt;0,SUM(T20-U20)+IF($Y$38&gt;0,SUM(X20-Y20)+IF($AC$38&gt;0,SUM(AB20-AC20)+IF($AG$38&gt;0,SUM(AF20-AG20)+IF($AK$38&gt;0,SUM(AJ20-AK20)+IF($AO$38&gt;0,SUM(AN20-AO20)+IF($AS$38&gt;0,SUM(AR20-AS20)+IF($AW$38&gt;0,SUM(AV20-AW20))))))))))))))</f>
        <v>0</v>
      </c>
      <c r="BC20" s="205">
        <f t="shared" si="6"/>
        <v>0</v>
      </c>
      <c r="BD20" s="76"/>
      <c r="BE20" s="20"/>
      <c r="BF20" s="20"/>
      <c r="BJ20" s="20"/>
      <c r="BK20" s="20"/>
    </row>
    <row r="21" spans="1:63" ht="14.45" customHeight="1" x14ac:dyDescent="0.25">
      <c r="A21" s="57"/>
      <c r="B21" s="173"/>
      <c r="C21" s="173"/>
      <c r="D21" s="78"/>
      <c r="E21" s="79"/>
      <c r="F21" s="80"/>
      <c r="G21" s="81"/>
      <c r="H21" s="78"/>
      <c r="I21" s="79"/>
      <c r="J21" s="80"/>
      <c r="K21" s="81"/>
      <c r="L21" s="78"/>
      <c r="M21" s="79"/>
      <c r="N21" s="80"/>
      <c r="O21" s="81"/>
      <c r="P21" s="78"/>
      <c r="Q21" s="79"/>
      <c r="R21" s="80"/>
      <c r="S21" s="81"/>
      <c r="T21" s="78"/>
      <c r="U21" s="79"/>
      <c r="V21" s="74"/>
      <c r="W21" s="83"/>
      <c r="X21" s="77"/>
      <c r="Y21" s="79"/>
      <c r="Z21" s="80"/>
      <c r="AA21" s="82"/>
      <c r="AB21" s="77"/>
      <c r="AC21" s="79"/>
      <c r="AD21" s="80"/>
      <c r="AE21" s="82"/>
      <c r="AF21" s="78"/>
      <c r="AG21" s="79"/>
      <c r="AH21" s="80"/>
      <c r="AI21" s="81"/>
      <c r="AJ21" s="78"/>
      <c r="AK21" s="79"/>
      <c r="AL21" s="80"/>
      <c r="AM21" s="82"/>
      <c r="AN21" s="78"/>
      <c r="AO21" s="79"/>
      <c r="AP21" s="80"/>
      <c r="AQ21" s="82"/>
      <c r="AR21" s="78"/>
      <c r="AS21" s="79"/>
      <c r="AT21" s="80"/>
      <c r="AU21" s="81"/>
      <c r="AV21" s="78"/>
      <c r="AW21" s="79"/>
      <c r="AX21" s="80"/>
      <c r="AY21" s="81"/>
      <c r="AZ21" s="202">
        <f t="shared" si="4"/>
        <v>0</v>
      </c>
      <c r="BA21" s="203">
        <f t="shared" si="5"/>
        <v>0</v>
      </c>
      <c r="BB21" s="204">
        <f t="shared" si="7"/>
        <v>0</v>
      </c>
      <c r="BC21" s="205">
        <f t="shared" si="6"/>
        <v>0</v>
      </c>
      <c r="BD21" s="76"/>
      <c r="BE21" s="20"/>
      <c r="BF21" s="20"/>
      <c r="BJ21" s="20"/>
      <c r="BK21" s="20"/>
    </row>
    <row r="22" spans="1:63" ht="14.45" customHeight="1" x14ac:dyDescent="0.25">
      <c r="A22" s="57"/>
      <c r="B22" s="173"/>
      <c r="C22" s="173"/>
      <c r="D22" s="78"/>
      <c r="E22" s="79"/>
      <c r="F22" s="80"/>
      <c r="G22" s="81"/>
      <c r="H22" s="78"/>
      <c r="I22" s="79"/>
      <c r="J22" s="80"/>
      <c r="K22" s="81"/>
      <c r="L22" s="78"/>
      <c r="M22" s="79"/>
      <c r="N22" s="80"/>
      <c r="O22" s="81"/>
      <c r="P22" s="78"/>
      <c r="Q22" s="79"/>
      <c r="R22" s="80"/>
      <c r="S22" s="81"/>
      <c r="T22" s="78"/>
      <c r="U22" s="79"/>
      <c r="V22" s="80"/>
      <c r="W22" s="82"/>
      <c r="X22" s="77"/>
      <c r="Y22" s="79"/>
      <c r="Z22" s="80"/>
      <c r="AA22" s="82"/>
      <c r="AB22" s="77"/>
      <c r="AC22" s="79"/>
      <c r="AD22" s="80"/>
      <c r="AE22" s="82"/>
      <c r="AF22" s="78"/>
      <c r="AG22" s="79"/>
      <c r="AH22" s="80"/>
      <c r="AI22" s="81"/>
      <c r="AJ22" s="78"/>
      <c r="AK22" s="79"/>
      <c r="AL22" s="80"/>
      <c r="AM22" s="81"/>
      <c r="AN22" s="78"/>
      <c r="AO22" s="79"/>
      <c r="AP22" s="80"/>
      <c r="AQ22" s="82"/>
      <c r="AR22" s="78"/>
      <c r="AS22" s="79"/>
      <c r="AT22" s="80"/>
      <c r="AU22" s="81"/>
      <c r="AV22" s="78"/>
      <c r="AW22" s="79"/>
      <c r="AX22" s="80"/>
      <c r="AY22" s="81"/>
      <c r="AZ22" s="202">
        <f t="shared" si="4"/>
        <v>0</v>
      </c>
      <c r="BA22" s="203">
        <f t="shared" si="5"/>
        <v>0</v>
      </c>
      <c r="BB22" s="204">
        <f t="shared" si="7"/>
        <v>0</v>
      </c>
      <c r="BC22" s="205">
        <f t="shared" si="6"/>
        <v>0</v>
      </c>
      <c r="BD22" s="76"/>
      <c r="BE22" s="20"/>
      <c r="BF22" s="20"/>
      <c r="BJ22" s="20"/>
      <c r="BK22" s="20"/>
    </row>
    <row r="23" spans="1:63" ht="14.45" customHeight="1" x14ac:dyDescent="0.25">
      <c r="A23" s="57"/>
      <c r="B23" s="173"/>
      <c r="C23" s="173"/>
      <c r="D23" s="78"/>
      <c r="E23" s="79"/>
      <c r="F23" s="80"/>
      <c r="G23" s="81"/>
      <c r="H23" s="78"/>
      <c r="I23" s="79"/>
      <c r="J23" s="80"/>
      <c r="K23" s="81"/>
      <c r="L23" s="78"/>
      <c r="M23" s="79"/>
      <c r="N23" s="80"/>
      <c r="O23" s="81"/>
      <c r="P23" s="78"/>
      <c r="Q23" s="79"/>
      <c r="R23" s="80"/>
      <c r="S23" s="81"/>
      <c r="T23" s="78"/>
      <c r="U23" s="79"/>
      <c r="V23" s="80"/>
      <c r="W23" s="81"/>
      <c r="X23" s="84"/>
      <c r="Y23" s="85"/>
      <c r="Z23" s="80"/>
      <c r="AA23" s="86"/>
      <c r="AB23" s="84"/>
      <c r="AC23" s="85"/>
      <c r="AD23" s="80"/>
      <c r="AE23" s="86"/>
      <c r="AF23" s="78"/>
      <c r="AG23" s="79"/>
      <c r="AH23" s="80"/>
      <c r="AI23" s="81"/>
      <c r="AJ23" s="78"/>
      <c r="AK23" s="79"/>
      <c r="AL23" s="80"/>
      <c r="AM23" s="81"/>
      <c r="AN23" s="78"/>
      <c r="AO23" s="79"/>
      <c r="AP23" s="80"/>
      <c r="AQ23" s="83"/>
      <c r="AR23" s="78"/>
      <c r="AS23" s="79"/>
      <c r="AT23" s="80"/>
      <c r="AU23" s="81"/>
      <c r="AV23" s="78"/>
      <c r="AW23" s="79"/>
      <c r="AX23" s="80"/>
      <c r="AY23" s="81"/>
      <c r="AZ23" s="202">
        <f t="shared" si="4"/>
        <v>0</v>
      </c>
      <c r="BA23" s="203">
        <f t="shared" si="5"/>
        <v>0</v>
      </c>
      <c r="BB23" s="204">
        <f t="shared" si="7"/>
        <v>0</v>
      </c>
      <c r="BC23" s="205">
        <f t="shared" si="6"/>
        <v>0</v>
      </c>
      <c r="BD23" s="76"/>
      <c r="BE23" s="20"/>
      <c r="BF23" s="20"/>
      <c r="BJ23" s="20"/>
      <c r="BK23" s="20"/>
    </row>
    <row r="24" spans="1:63" ht="14.45" customHeight="1" x14ac:dyDescent="0.25">
      <c r="A24" s="57"/>
      <c r="B24" s="173"/>
      <c r="C24" s="173"/>
      <c r="D24" s="78"/>
      <c r="E24" s="79"/>
      <c r="F24" s="80"/>
      <c r="G24" s="81"/>
      <c r="H24" s="78"/>
      <c r="I24" s="79"/>
      <c r="J24" s="80"/>
      <c r="K24" s="81"/>
      <c r="L24" s="78"/>
      <c r="M24" s="79"/>
      <c r="N24" s="80"/>
      <c r="O24" s="81"/>
      <c r="P24" s="78"/>
      <c r="Q24" s="79"/>
      <c r="R24" s="80"/>
      <c r="S24" s="81"/>
      <c r="T24" s="78"/>
      <c r="U24" s="79"/>
      <c r="V24" s="80"/>
      <c r="W24" s="81"/>
      <c r="X24" s="78"/>
      <c r="Y24" s="79"/>
      <c r="Z24" s="80"/>
      <c r="AA24" s="81"/>
      <c r="AB24" s="78"/>
      <c r="AC24" s="79"/>
      <c r="AD24" s="80"/>
      <c r="AE24" s="81"/>
      <c r="AF24" s="78"/>
      <c r="AG24" s="79"/>
      <c r="AH24" s="80"/>
      <c r="AI24" s="81"/>
      <c r="AJ24" s="78"/>
      <c r="AK24" s="79"/>
      <c r="AL24" s="80"/>
      <c r="AM24" s="81"/>
      <c r="AN24" s="78"/>
      <c r="AO24" s="79"/>
      <c r="AP24" s="80"/>
      <c r="AQ24" s="81"/>
      <c r="AR24" s="78"/>
      <c r="AS24" s="79"/>
      <c r="AT24" s="80"/>
      <c r="AU24" s="81"/>
      <c r="AV24" s="78"/>
      <c r="AW24" s="79"/>
      <c r="AX24" s="80"/>
      <c r="AY24" s="81"/>
      <c r="AZ24" s="202">
        <f t="shared" si="4"/>
        <v>0</v>
      </c>
      <c r="BA24" s="203">
        <f t="shared" si="5"/>
        <v>0</v>
      </c>
      <c r="BB24" s="204">
        <f t="shared" si="7"/>
        <v>0</v>
      </c>
      <c r="BC24" s="205">
        <f t="shared" si="6"/>
        <v>0</v>
      </c>
      <c r="BD24" s="76"/>
      <c r="BE24" s="20"/>
      <c r="BF24" s="20"/>
      <c r="BJ24" s="20"/>
      <c r="BK24" s="20"/>
    </row>
    <row r="25" spans="1:63" ht="14.45" customHeight="1" x14ac:dyDescent="0.25">
      <c r="A25" s="57"/>
      <c r="B25" s="173"/>
      <c r="C25" s="173"/>
      <c r="D25" s="78"/>
      <c r="E25" s="79"/>
      <c r="F25" s="80"/>
      <c r="G25" s="81"/>
      <c r="H25" s="78"/>
      <c r="I25" s="79"/>
      <c r="J25" s="80"/>
      <c r="K25" s="81"/>
      <c r="L25" s="78"/>
      <c r="M25" s="79"/>
      <c r="N25" s="80"/>
      <c r="O25" s="81"/>
      <c r="P25" s="78"/>
      <c r="Q25" s="79"/>
      <c r="R25" s="80"/>
      <c r="S25" s="81"/>
      <c r="T25" s="78"/>
      <c r="U25" s="79"/>
      <c r="V25" s="80"/>
      <c r="W25" s="82"/>
      <c r="X25" s="78"/>
      <c r="Y25" s="79"/>
      <c r="Z25" s="80"/>
      <c r="AA25" s="81"/>
      <c r="AB25" s="77"/>
      <c r="AC25" s="79"/>
      <c r="AD25" s="80"/>
      <c r="AE25" s="82"/>
      <c r="AF25" s="78"/>
      <c r="AG25" s="79"/>
      <c r="AH25" s="80"/>
      <c r="AI25" s="81"/>
      <c r="AJ25" s="78"/>
      <c r="AK25" s="79"/>
      <c r="AL25" s="80"/>
      <c r="AM25" s="82"/>
      <c r="AN25" s="78"/>
      <c r="AO25" s="79"/>
      <c r="AP25" s="80"/>
      <c r="AQ25" s="81"/>
      <c r="AR25" s="78"/>
      <c r="AS25" s="79"/>
      <c r="AT25" s="80"/>
      <c r="AU25" s="81"/>
      <c r="AV25" s="78"/>
      <c r="AW25" s="79"/>
      <c r="AX25" s="80"/>
      <c r="AY25" s="81"/>
      <c r="AZ25" s="202">
        <f t="shared" si="4"/>
        <v>0</v>
      </c>
      <c r="BA25" s="203">
        <f t="shared" si="5"/>
        <v>0</v>
      </c>
      <c r="BB25" s="204">
        <f t="shared" si="7"/>
        <v>0</v>
      </c>
      <c r="BC25" s="205">
        <f t="shared" si="6"/>
        <v>0</v>
      </c>
      <c r="BD25" s="76"/>
      <c r="BE25" s="20"/>
      <c r="BF25" s="20"/>
      <c r="BJ25" s="20"/>
      <c r="BK25" s="20"/>
    </row>
    <row r="26" spans="1:63" ht="14.45" customHeight="1" x14ac:dyDescent="0.25">
      <c r="A26" s="57"/>
      <c r="B26" s="173"/>
      <c r="C26" s="173"/>
      <c r="D26" s="78"/>
      <c r="E26" s="79"/>
      <c r="F26" s="80"/>
      <c r="G26" s="81"/>
      <c r="H26" s="78"/>
      <c r="I26" s="79"/>
      <c r="J26" s="80"/>
      <c r="K26" s="81"/>
      <c r="L26" s="78"/>
      <c r="M26" s="79"/>
      <c r="N26" s="80"/>
      <c r="O26" s="81"/>
      <c r="P26" s="78"/>
      <c r="Q26" s="79"/>
      <c r="R26" s="80"/>
      <c r="S26" s="81"/>
      <c r="T26" s="78"/>
      <c r="U26" s="79"/>
      <c r="V26" s="74"/>
      <c r="W26" s="83"/>
      <c r="X26" s="77"/>
      <c r="Y26" s="79"/>
      <c r="Z26" s="80"/>
      <c r="AA26" s="82"/>
      <c r="AB26" s="77"/>
      <c r="AC26" s="79"/>
      <c r="AD26" s="80"/>
      <c r="AE26" s="82"/>
      <c r="AF26" s="78"/>
      <c r="AG26" s="79"/>
      <c r="AH26" s="80"/>
      <c r="AI26" s="81"/>
      <c r="AJ26" s="78"/>
      <c r="AK26" s="79"/>
      <c r="AL26" s="80"/>
      <c r="AM26" s="82"/>
      <c r="AN26" s="78"/>
      <c r="AO26" s="79"/>
      <c r="AP26" s="80"/>
      <c r="AQ26" s="82"/>
      <c r="AR26" s="78"/>
      <c r="AS26" s="79"/>
      <c r="AT26" s="80"/>
      <c r="AU26" s="81"/>
      <c r="AV26" s="78"/>
      <c r="AW26" s="79"/>
      <c r="AX26" s="80"/>
      <c r="AY26" s="81"/>
      <c r="AZ26" s="202">
        <f t="shared" si="4"/>
        <v>0</v>
      </c>
      <c r="BA26" s="203">
        <f t="shared" si="5"/>
        <v>0</v>
      </c>
      <c r="BB26" s="204">
        <f t="shared" si="7"/>
        <v>0</v>
      </c>
      <c r="BC26" s="205">
        <f t="shared" si="6"/>
        <v>0</v>
      </c>
      <c r="BD26" s="76"/>
      <c r="BE26" s="20"/>
      <c r="BF26" s="20"/>
      <c r="BJ26" s="20"/>
      <c r="BK26" s="20"/>
    </row>
    <row r="27" spans="1:63" ht="14.45" customHeight="1" x14ac:dyDescent="0.25">
      <c r="A27" s="57"/>
      <c r="B27" s="173"/>
      <c r="C27" s="173"/>
      <c r="D27" s="78"/>
      <c r="E27" s="79"/>
      <c r="F27" s="80"/>
      <c r="G27" s="81"/>
      <c r="H27" s="78"/>
      <c r="I27" s="79"/>
      <c r="J27" s="80"/>
      <c r="K27" s="81"/>
      <c r="L27" s="78"/>
      <c r="M27" s="79"/>
      <c r="N27" s="80"/>
      <c r="O27" s="81"/>
      <c r="P27" s="78"/>
      <c r="Q27" s="79"/>
      <c r="R27" s="80"/>
      <c r="S27" s="81"/>
      <c r="T27" s="78"/>
      <c r="U27" s="79"/>
      <c r="V27" s="80"/>
      <c r="W27" s="82"/>
      <c r="X27" s="77"/>
      <c r="Y27" s="79"/>
      <c r="Z27" s="80"/>
      <c r="AA27" s="82"/>
      <c r="AB27" s="77"/>
      <c r="AC27" s="79"/>
      <c r="AD27" s="80"/>
      <c r="AE27" s="82"/>
      <c r="AF27" s="78"/>
      <c r="AG27" s="79"/>
      <c r="AH27" s="80"/>
      <c r="AI27" s="81"/>
      <c r="AJ27" s="78"/>
      <c r="AK27" s="79"/>
      <c r="AL27" s="80"/>
      <c r="AM27" s="81"/>
      <c r="AN27" s="78"/>
      <c r="AO27" s="79"/>
      <c r="AP27" s="80"/>
      <c r="AQ27" s="82"/>
      <c r="AR27" s="78"/>
      <c r="AS27" s="79"/>
      <c r="AT27" s="80"/>
      <c r="AU27" s="81"/>
      <c r="AV27" s="78"/>
      <c r="AW27" s="79"/>
      <c r="AX27" s="80"/>
      <c r="AY27" s="81"/>
      <c r="AZ27" s="202">
        <f t="shared" si="4"/>
        <v>0</v>
      </c>
      <c r="BA27" s="203">
        <f t="shared" si="5"/>
        <v>0</v>
      </c>
      <c r="BB27" s="204">
        <f t="shared" si="7"/>
        <v>0</v>
      </c>
      <c r="BC27" s="205">
        <f t="shared" si="6"/>
        <v>0</v>
      </c>
      <c r="BD27" s="76"/>
      <c r="BE27" s="20"/>
      <c r="BF27" s="20"/>
      <c r="BJ27" s="20"/>
      <c r="BK27" s="20"/>
    </row>
    <row r="28" spans="1:63" ht="14.45" customHeight="1" x14ac:dyDescent="0.25">
      <c r="A28" s="57"/>
      <c r="B28" s="173"/>
      <c r="C28" s="173"/>
      <c r="D28" s="78"/>
      <c r="E28" s="79"/>
      <c r="F28" s="80"/>
      <c r="G28" s="81"/>
      <c r="H28" s="78"/>
      <c r="I28" s="79"/>
      <c r="J28" s="80"/>
      <c r="K28" s="81"/>
      <c r="L28" s="78"/>
      <c r="M28" s="79"/>
      <c r="N28" s="80"/>
      <c r="O28" s="81"/>
      <c r="P28" s="78"/>
      <c r="Q28" s="79"/>
      <c r="R28" s="80"/>
      <c r="S28" s="81"/>
      <c r="T28" s="78"/>
      <c r="U28" s="79"/>
      <c r="V28" s="80"/>
      <c r="W28" s="81"/>
      <c r="X28" s="84"/>
      <c r="Y28" s="85"/>
      <c r="Z28" s="80"/>
      <c r="AA28" s="86"/>
      <c r="AB28" s="84"/>
      <c r="AC28" s="85"/>
      <c r="AD28" s="80"/>
      <c r="AE28" s="86"/>
      <c r="AF28" s="78"/>
      <c r="AG28" s="79"/>
      <c r="AH28" s="80"/>
      <c r="AI28" s="81"/>
      <c r="AJ28" s="78"/>
      <c r="AK28" s="79"/>
      <c r="AL28" s="80"/>
      <c r="AM28" s="81"/>
      <c r="AN28" s="78"/>
      <c r="AO28" s="79"/>
      <c r="AP28" s="80"/>
      <c r="AQ28" s="83"/>
      <c r="AR28" s="78"/>
      <c r="AS28" s="79"/>
      <c r="AT28" s="80"/>
      <c r="AU28" s="81"/>
      <c r="AV28" s="78"/>
      <c r="AW28" s="79"/>
      <c r="AX28" s="80"/>
      <c r="AY28" s="81"/>
      <c r="AZ28" s="202">
        <f t="shared" si="4"/>
        <v>0</v>
      </c>
      <c r="BA28" s="203">
        <f t="shared" si="5"/>
        <v>0</v>
      </c>
      <c r="BB28" s="204">
        <f t="shared" si="7"/>
        <v>0</v>
      </c>
      <c r="BC28" s="205">
        <f t="shared" si="6"/>
        <v>0</v>
      </c>
      <c r="BD28" s="76"/>
      <c r="BE28" s="20"/>
      <c r="BF28" s="20"/>
      <c r="BJ28" s="20"/>
      <c r="BK28" s="20"/>
    </row>
    <row r="29" spans="1:63" ht="14.45" customHeight="1" x14ac:dyDescent="0.25">
      <c r="A29" s="57"/>
      <c r="B29" s="173"/>
      <c r="C29" s="173"/>
      <c r="D29" s="78"/>
      <c r="E29" s="79"/>
      <c r="F29" s="80"/>
      <c r="G29" s="81"/>
      <c r="H29" s="78"/>
      <c r="I29" s="79"/>
      <c r="J29" s="80"/>
      <c r="K29" s="81"/>
      <c r="L29" s="78"/>
      <c r="M29" s="79"/>
      <c r="N29" s="80"/>
      <c r="O29" s="81"/>
      <c r="P29" s="78"/>
      <c r="Q29" s="79"/>
      <c r="R29" s="80"/>
      <c r="S29" s="81"/>
      <c r="T29" s="78"/>
      <c r="U29" s="79"/>
      <c r="V29" s="74"/>
      <c r="W29" s="83"/>
      <c r="X29" s="77"/>
      <c r="Y29" s="79"/>
      <c r="Z29" s="80"/>
      <c r="AA29" s="82"/>
      <c r="AB29" s="77"/>
      <c r="AC29" s="79"/>
      <c r="AD29" s="80"/>
      <c r="AE29" s="82"/>
      <c r="AF29" s="78"/>
      <c r="AG29" s="79"/>
      <c r="AH29" s="80"/>
      <c r="AI29" s="81"/>
      <c r="AJ29" s="78"/>
      <c r="AK29" s="79"/>
      <c r="AL29" s="80"/>
      <c r="AM29" s="82"/>
      <c r="AN29" s="78"/>
      <c r="AO29" s="79"/>
      <c r="AP29" s="80"/>
      <c r="AQ29" s="82"/>
      <c r="AR29" s="78"/>
      <c r="AS29" s="79"/>
      <c r="AT29" s="80"/>
      <c r="AU29" s="81"/>
      <c r="AV29" s="78"/>
      <c r="AW29" s="79"/>
      <c r="AX29" s="80"/>
      <c r="AY29" s="81"/>
      <c r="AZ29" s="202">
        <f t="shared" si="4"/>
        <v>0</v>
      </c>
      <c r="BA29" s="203">
        <f t="shared" si="5"/>
        <v>0</v>
      </c>
      <c r="BB29" s="204">
        <f t="shared" si="7"/>
        <v>0</v>
      </c>
      <c r="BC29" s="205">
        <f t="shared" si="6"/>
        <v>0</v>
      </c>
      <c r="BD29" s="76"/>
      <c r="BE29" s="20"/>
      <c r="BF29" s="20"/>
      <c r="BJ29" s="20"/>
      <c r="BK29" s="20"/>
    </row>
    <row r="30" spans="1:63" ht="14.45" customHeight="1" x14ac:dyDescent="0.25">
      <c r="A30" s="57"/>
      <c r="B30" s="173"/>
      <c r="C30" s="173"/>
      <c r="D30" s="78"/>
      <c r="E30" s="79"/>
      <c r="F30" s="80"/>
      <c r="G30" s="81"/>
      <c r="H30" s="78"/>
      <c r="I30" s="79"/>
      <c r="J30" s="80"/>
      <c r="K30" s="81"/>
      <c r="L30" s="78"/>
      <c r="M30" s="79"/>
      <c r="N30" s="80"/>
      <c r="O30" s="81"/>
      <c r="P30" s="78"/>
      <c r="Q30" s="79"/>
      <c r="R30" s="80"/>
      <c r="S30" s="81"/>
      <c r="T30" s="78"/>
      <c r="U30" s="79"/>
      <c r="V30" s="80"/>
      <c r="W30" s="82"/>
      <c r="X30" s="77"/>
      <c r="Y30" s="79"/>
      <c r="Z30" s="80"/>
      <c r="AA30" s="82"/>
      <c r="AB30" s="77"/>
      <c r="AC30" s="79"/>
      <c r="AD30" s="80"/>
      <c r="AE30" s="82"/>
      <c r="AF30" s="78"/>
      <c r="AG30" s="79"/>
      <c r="AH30" s="80"/>
      <c r="AI30" s="81"/>
      <c r="AJ30" s="78"/>
      <c r="AK30" s="79"/>
      <c r="AL30" s="80"/>
      <c r="AM30" s="81"/>
      <c r="AN30" s="78"/>
      <c r="AO30" s="79"/>
      <c r="AP30" s="80"/>
      <c r="AQ30" s="82"/>
      <c r="AR30" s="78"/>
      <c r="AS30" s="79"/>
      <c r="AT30" s="80"/>
      <c r="AU30" s="81"/>
      <c r="AV30" s="78"/>
      <c r="AW30" s="79"/>
      <c r="AX30" s="80"/>
      <c r="AY30" s="81"/>
      <c r="AZ30" s="202">
        <f t="shared" si="4"/>
        <v>0</v>
      </c>
      <c r="BA30" s="203">
        <f t="shared" si="5"/>
        <v>0</v>
      </c>
      <c r="BB30" s="204">
        <f t="shared" si="7"/>
        <v>0</v>
      </c>
      <c r="BC30" s="205">
        <f t="shared" si="6"/>
        <v>0</v>
      </c>
      <c r="BD30" s="76"/>
      <c r="BE30" s="20"/>
      <c r="BF30" s="20"/>
      <c r="BJ30" s="20"/>
      <c r="BK30" s="20"/>
    </row>
    <row r="31" spans="1:63" ht="14.45" customHeight="1" x14ac:dyDescent="0.25">
      <c r="A31" s="57"/>
      <c r="B31" s="173"/>
      <c r="C31" s="173"/>
      <c r="D31" s="78"/>
      <c r="E31" s="79"/>
      <c r="F31" s="80"/>
      <c r="G31" s="81"/>
      <c r="H31" s="78"/>
      <c r="I31" s="79"/>
      <c r="J31" s="80"/>
      <c r="K31" s="81"/>
      <c r="L31" s="78"/>
      <c r="M31" s="79"/>
      <c r="N31" s="80"/>
      <c r="O31" s="81"/>
      <c r="P31" s="78"/>
      <c r="Q31" s="79"/>
      <c r="R31" s="80"/>
      <c r="S31" s="81"/>
      <c r="T31" s="78"/>
      <c r="U31" s="79"/>
      <c r="V31" s="80"/>
      <c r="W31" s="81"/>
      <c r="X31" s="84"/>
      <c r="Y31" s="85"/>
      <c r="Z31" s="80"/>
      <c r="AA31" s="86"/>
      <c r="AB31" s="84"/>
      <c r="AC31" s="85"/>
      <c r="AD31" s="80"/>
      <c r="AE31" s="86"/>
      <c r="AF31" s="78"/>
      <c r="AG31" s="79"/>
      <c r="AH31" s="80"/>
      <c r="AI31" s="81"/>
      <c r="AJ31" s="78"/>
      <c r="AK31" s="79"/>
      <c r="AL31" s="80"/>
      <c r="AM31" s="81"/>
      <c r="AN31" s="78"/>
      <c r="AO31" s="79"/>
      <c r="AP31" s="80"/>
      <c r="AQ31" s="83"/>
      <c r="AR31" s="78"/>
      <c r="AS31" s="79"/>
      <c r="AT31" s="80"/>
      <c r="AU31" s="81"/>
      <c r="AV31" s="78"/>
      <c r="AW31" s="79"/>
      <c r="AX31" s="80"/>
      <c r="AY31" s="81"/>
      <c r="AZ31" s="202">
        <f t="shared" si="4"/>
        <v>0</v>
      </c>
      <c r="BA31" s="203">
        <f t="shared" si="5"/>
        <v>0</v>
      </c>
      <c r="BB31" s="204">
        <f t="shared" si="7"/>
        <v>0</v>
      </c>
      <c r="BC31" s="205">
        <f t="shared" si="6"/>
        <v>0</v>
      </c>
      <c r="BD31" s="76"/>
      <c r="BE31" s="20"/>
      <c r="BF31" s="20"/>
      <c r="BJ31" s="20"/>
      <c r="BK31" s="20"/>
    </row>
    <row r="32" spans="1:63" ht="14.45" customHeight="1" x14ac:dyDescent="0.25">
      <c r="A32" s="57"/>
      <c r="B32" s="173"/>
      <c r="C32" s="173"/>
      <c r="D32" s="78"/>
      <c r="E32" s="79"/>
      <c r="F32" s="80"/>
      <c r="G32" s="81"/>
      <c r="H32" s="78"/>
      <c r="I32" s="79"/>
      <c r="J32" s="80"/>
      <c r="K32" s="81"/>
      <c r="L32" s="78"/>
      <c r="M32" s="79"/>
      <c r="N32" s="80"/>
      <c r="O32" s="81"/>
      <c r="P32" s="78"/>
      <c r="Q32" s="79"/>
      <c r="R32" s="80"/>
      <c r="S32" s="81"/>
      <c r="T32" s="78"/>
      <c r="U32" s="79"/>
      <c r="V32" s="80"/>
      <c r="W32" s="81"/>
      <c r="X32" s="78"/>
      <c r="Y32" s="79"/>
      <c r="Z32" s="80"/>
      <c r="AA32" s="81"/>
      <c r="AB32" s="78"/>
      <c r="AC32" s="79"/>
      <c r="AD32" s="80"/>
      <c r="AE32" s="81"/>
      <c r="AF32" s="78"/>
      <c r="AG32" s="79"/>
      <c r="AH32" s="80"/>
      <c r="AI32" s="81"/>
      <c r="AJ32" s="78"/>
      <c r="AK32" s="79"/>
      <c r="AL32" s="80"/>
      <c r="AM32" s="81"/>
      <c r="AN32" s="78"/>
      <c r="AO32" s="79"/>
      <c r="AP32" s="80"/>
      <c r="AQ32" s="81"/>
      <c r="AR32" s="78"/>
      <c r="AS32" s="79"/>
      <c r="AT32" s="80"/>
      <c r="AU32" s="81"/>
      <c r="AV32" s="78"/>
      <c r="AW32" s="79"/>
      <c r="AX32" s="80"/>
      <c r="AY32" s="81"/>
      <c r="AZ32" s="202">
        <f t="shared" si="4"/>
        <v>0</v>
      </c>
      <c r="BA32" s="203">
        <f t="shared" si="5"/>
        <v>0</v>
      </c>
      <c r="BB32" s="204">
        <f t="shared" si="7"/>
        <v>0</v>
      </c>
      <c r="BC32" s="205">
        <f t="shared" si="6"/>
        <v>0</v>
      </c>
      <c r="BD32" s="76"/>
      <c r="BE32" s="20"/>
      <c r="BF32" s="20"/>
      <c r="BJ32" s="20"/>
      <c r="BK32" s="20"/>
    </row>
    <row r="33" spans="1:63" ht="14.45" customHeight="1" x14ac:dyDescent="0.25">
      <c r="A33" s="43"/>
      <c r="B33" s="171"/>
      <c r="C33" s="171"/>
      <c r="D33" s="71"/>
      <c r="E33" s="45"/>
      <c r="F33" s="50"/>
      <c r="G33" s="72"/>
      <c r="H33" s="44"/>
      <c r="I33" s="73"/>
      <c r="J33" s="48"/>
      <c r="K33" s="49"/>
      <c r="L33" s="44"/>
      <c r="M33" s="73"/>
      <c r="N33" s="50"/>
      <c r="O33" s="72"/>
      <c r="P33" s="44"/>
      <c r="Q33" s="73"/>
      <c r="R33" s="50"/>
      <c r="S33" s="72"/>
      <c r="T33" s="44"/>
      <c r="U33" s="73"/>
      <c r="V33" s="50"/>
      <c r="W33" s="87"/>
      <c r="X33" s="44"/>
      <c r="Y33" s="73"/>
      <c r="Z33" s="50"/>
      <c r="AA33" s="72"/>
      <c r="AB33" s="60"/>
      <c r="AC33" s="73"/>
      <c r="AD33" s="50"/>
      <c r="AE33" s="87"/>
      <c r="AF33" s="44"/>
      <c r="AG33" s="73"/>
      <c r="AH33" s="50"/>
      <c r="AI33" s="72"/>
      <c r="AJ33" s="44"/>
      <c r="AK33" s="73"/>
      <c r="AL33" s="50"/>
      <c r="AM33" s="87"/>
      <c r="AN33" s="44"/>
      <c r="AO33" s="73"/>
      <c r="AP33" s="50"/>
      <c r="AQ33" s="72"/>
      <c r="AR33" s="44"/>
      <c r="AS33" s="73"/>
      <c r="AT33" s="50"/>
      <c r="AU33" s="72"/>
      <c r="AV33" s="44"/>
      <c r="AW33" s="73"/>
      <c r="AX33" s="48"/>
      <c r="AY33" s="72"/>
      <c r="AZ33" s="202">
        <f t="shared" si="4"/>
        <v>0</v>
      </c>
      <c r="BA33" s="203">
        <f t="shared" si="5"/>
        <v>0</v>
      </c>
      <c r="BB33" s="204">
        <f t="shared" si="7"/>
        <v>0</v>
      </c>
      <c r="BC33" s="205">
        <f t="shared" si="6"/>
        <v>0</v>
      </c>
      <c r="BD33" s="76"/>
      <c r="BE33" s="20"/>
      <c r="BF33" s="20"/>
      <c r="BJ33" s="20"/>
      <c r="BK33" s="20"/>
    </row>
    <row r="34" spans="1:63" ht="14.45" customHeight="1" x14ac:dyDescent="0.25">
      <c r="A34" s="43"/>
      <c r="B34" s="171"/>
      <c r="C34" s="171"/>
      <c r="D34" s="71"/>
      <c r="E34" s="45"/>
      <c r="F34" s="50"/>
      <c r="G34" s="72"/>
      <c r="H34" s="44"/>
      <c r="I34" s="73"/>
      <c r="J34" s="48"/>
      <c r="K34" s="49"/>
      <c r="L34" s="44"/>
      <c r="M34" s="73"/>
      <c r="N34" s="50"/>
      <c r="O34" s="72"/>
      <c r="P34" s="44"/>
      <c r="Q34" s="73"/>
      <c r="R34" s="50"/>
      <c r="S34" s="72"/>
      <c r="T34" s="44"/>
      <c r="U34" s="73"/>
      <c r="V34" s="74"/>
      <c r="W34" s="75"/>
      <c r="X34" s="60"/>
      <c r="Y34" s="73"/>
      <c r="Z34" s="50"/>
      <c r="AA34" s="87"/>
      <c r="AB34" s="60"/>
      <c r="AC34" s="73"/>
      <c r="AD34" s="50"/>
      <c r="AE34" s="87"/>
      <c r="AF34" s="44"/>
      <c r="AG34" s="73"/>
      <c r="AH34" s="50"/>
      <c r="AI34" s="72"/>
      <c r="AJ34" s="44"/>
      <c r="AK34" s="73"/>
      <c r="AL34" s="50"/>
      <c r="AM34" s="87"/>
      <c r="AN34" s="44"/>
      <c r="AO34" s="73"/>
      <c r="AP34" s="50"/>
      <c r="AQ34" s="87"/>
      <c r="AR34" s="44"/>
      <c r="AS34" s="73"/>
      <c r="AT34" s="50"/>
      <c r="AU34" s="72"/>
      <c r="AV34" s="44"/>
      <c r="AW34" s="73"/>
      <c r="AX34" s="48"/>
      <c r="AY34" s="72"/>
      <c r="AZ34" s="202">
        <f t="shared" si="4"/>
        <v>0</v>
      </c>
      <c r="BA34" s="203">
        <f t="shared" si="5"/>
        <v>0</v>
      </c>
      <c r="BB34" s="204">
        <f t="shared" si="7"/>
        <v>0</v>
      </c>
      <c r="BC34" s="205">
        <f t="shared" si="6"/>
        <v>0</v>
      </c>
      <c r="BD34" s="76"/>
      <c r="BE34" s="20"/>
      <c r="BF34" s="20"/>
      <c r="BJ34" s="20"/>
      <c r="BK34" s="20"/>
    </row>
    <row r="35" spans="1:63" ht="14.45" customHeight="1" x14ac:dyDescent="0.25">
      <c r="A35" s="43"/>
      <c r="B35" s="171"/>
      <c r="C35" s="171"/>
      <c r="D35" s="71"/>
      <c r="E35" s="45"/>
      <c r="F35" s="50"/>
      <c r="G35" s="72"/>
      <c r="H35" s="44"/>
      <c r="I35" s="73"/>
      <c r="J35" s="48"/>
      <c r="K35" s="49"/>
      <c r="L35" s="44"/>
      <c r="M35" s="73"/>
      <c r="N35" s="50"/>
      <c r="O35" s="72"/>
      <c r="P35" s="44"/>
      <c r="Q35" s="73"/>
      <c r="R35" s="50"/>
      <c r="S35" s="72"/>
      <c r="T35" s="44"/>
      <c r="U35" s="73"/>
      <c r="V35" s="50"/>
      <c r="W35" s="87"/>
      <c r="X35" s="60"/>
      <c r="Y35" s="73"/>
      <c r="Z35" s="50"/>
      <c r="AA35" s="87"/>
      <c r="AB35" s="60"/>
      <c r="AC35" s="73"/>
      <c r="AD35" s="50"/>
      <c r="AE35" s="87"/>
      <c r="AF35" s="44"/>
      <c r="AG35" s="73"/>
      <c r="AH35" s="50"/>
      <c r="AI35" s="72"/>
      <c r="AJ35" s="44"/>
      <c r="AK35" s="73"/>
      <c r="AL35" s="50"/>
      <c r="AM35" s="72"/>
      <c r="AN35" s="44"/>
      <c r="AO35" s="73"/>
      <c r="AP35" s="50"/>
      <c r="AQ35" s="87"/>
      <c r="AR35" s="44"/>
      <c r="AS35" s="73"/>
      <c r="AT35" s="50"/>
      <c r="AU35" s="72"/>
      <c r="AV35" s="44"/>
      <c r="AW35" s="73"/>
      <c r="AX35" s="48"/>
      <c r="AY35" s="72"/>
      <c r="AZ35" s="202">
        <f t="shared" si="4"/>
        <v>0</v>
      </c>
      <c r="BA35" s="203">
        <f t="shared" si="5"/>
        <v>0</v>
      </c>
      <c r="BB35" s="204">
        <f t="shared" si="7"/>
        <v>0</v>
      </c>
      <c r="BC35" s="205">
        <f t="shared" si="6"/>
        <v>0</v>
      </c>
      <c r="BD35" s="76"/>
      <c r="BE35" s="20"/>
      <c r="BF35" s="20"/>
      <c r="BJ35" s="20"/>
      <c r="BK35" s="20"/>
    </row>
    <row r="36" spans="1:63" ht="14.45" customHeight="1" x14ac:dyDescent="0.25">
      <c r="A36" s="43"/>
      <c r="B36" s="171"/>
      <c r="C36" s="171"/>
      <c r="D36" s="71"/>
      <c r="E36" s="45"/>
      <c r="F36" s="50"/>
      <c r="G36" s="72"/>
      <c r="H36" s="44"/>
      <c r="I36" s="73"/>
      <c r="J36" s="48"/>
      <c r="K36" s="49"/>
      <c r="L36" s="44"/>
      <c r="M36" s="73"/>
      <c r="N36" s="50"/>
      <c r="O36" s="72"/>
      <c r="P36" s="44"/>
      <c r="Q36" s="73"/>
      <c r="R36" s="50"/>
      <c r="S36" s="72"/>
      <c r="T36" s="44"/>
      <c r="U36" s="73"/>
      <c r="V36" s="50"/>
      <c r="W36" s="72"/>
      <c r="X36" s="88"/>
      <c r="Y36" s="85"/>
      <c r="Z36" s="50"/>
      <c r="AA36" s="86"/>
      <c r="AB36" s="88"/>
      <c r="AC36" s="85"/>
      <c r="AD36" s="50"/>
      <c r="AE36" s="86"/>
      <c r="AF36" s="44"/>
      <c r="AG36" s="73"/>
      <c r="AH36" s="50"/>
      <c r="AI36" s="72"/>
      <c r="AJ36" s="44"/>
      <c r="AK36" s="73"/>
      <c r="AL36" s="50"/>
      <c r="AM36" s="72"/>
      <c r="AN36" s="44"/>
      <c r="AO36" s="73"/>
      <c r="AP36" s="50"/>
      <c r="AQ36" s="75"/>
      <c r="AR36" s="44"/>
      <c r="AS36" s="73"/>
      <c r="AT36" s="50"/>
      <c r="AU36" s="72"/>
      <c r="AV36" s="44"/>
      <c r="AW36" s="73"/>
      <c r="AX36" s="48"/>
      <c r="AY36" s="72"/>
      <c r="AZ36" s="202">
        <f t="shared" si="4"/>
        <v>0</v>
      </c>
      <c r="BA36" s="203">
        <f t="shared" si="5"/>
        <v>0</v>
      </c>
      <c r="BB36" s="204">
        <f t="shared" si="7"/>
        <v>0</v>
      </c>
      <c r="BC36" s="205">
        <f t="shared" si="6"/>
        <v>0</v>
      </c>
      <c r="BD36" s="76"/>
      <c r="BE36" s="20"/>
      <c r="BF36" s="20"/>
      <c r="BJ36" s="20"/>
      <c r="BK36" s="20"/>
    </row>
    <row r="37" spans="1:63" ht="14.45" customHeight="1" x14ac:dyDescent="0.25">
      <c r="A37" s="43"/>
      <c r="B37" s="171"/>
      <c r="C37" s="171"/>
      <c r="D37" s="71"/>
      <c r="E37" s="45"/>
      <c r="F37" s="50"/>
      <c r="G37" s="72"/>
      <c r="H37" s="44"/>
      <c r="I37" s="73"/>
      <c r="J37" s="48"/>
      <c r="K37" s="49"/>
      <c r="L37" s="44"/>
      <c r="M37" s="73"/>
      <c r="N37" s="50"/>
      <c r="O37" s="72"/>
      <c r="P37" s="44"/>
      <c r="Q37" s="73"/>
      <c r="R37" s="50"/>
      <c r="S37" s="72"/>
      <c r="T37" s="44"/>
      <c r="U37" s="73"/>
      <c r="V37" s="50"/>
      <c r="W37" s="72"/>
      <c r="X37" s="44"/>
      <c r="Y37" s="73"/>
      <c r="Z37" s="50"/>
      <c r="AA37" s="72"/>
      <c r="AB37" s="44"/>
      <c r="AC37" s="73"/>
      <c r="AD37" s="50"/>
      <c r="AE37" s="72"/>
      <c r="AF37" s="44"/>
      <c r="AG37" s="73"/>
      <c r="AH37" s="50"/>
      <c r="AI37" s="72"/>
      <c r="AJ37" s="44"/>
      <c r="AK37" s="73"/>
      <c r="AL37" s="50"/>
      <c r="AM37" s="72"/>
      <c r="AN37" s="44"/>
      <c r="AO37" s="73"/>
      <c r="AP37" s="50"/>
      <c r="AQ37" s="72"/>
      <c r="AR37" s="44"/>
      <c r="AS37" s="73"/>
      <c r="AT37" s="50"/>
      <c r="AU37" s="72"/>
      <c r="AV37" s="44"/>
      <c r="AW37" s="73"/>
      <c r="AX37" s="48"/>
      <c r="AY37" s="72"/>
      <c r="AZ37" s="202">
        <f t="shared" si="4"/>
        <v>0</v>
      </c>
      <c r="BA37" s="203">
        <f t="shared" si="5"/>
        <v>0</v>
      </c>
      <c r="BB37" s="204">
        <f t="shared" si="7"/>
        <v>0</v>
      </c>
      <c r="BC37" s="205">
        <f t="shared" si="6"/>
        <v>0</v>
      </c>
      <c r="BD37" s="76"/>
      <c r="BE37" s="20"/>
      <c r="BF37" s="20"/>
      <c r="BJ37" s="20"/>
      <c r="BK37" s="20"/>
    </row>
    <row r="38" spans="1:63" s="220" customFormat="1" x14ac:dyDescent="0.25">
      <c r="A38" s="212" t="s">
        <v>131</v>
      </c>
      <c r="B38" s="213">
        <f>SUM(B19:B37)</f>
        <v>0</v>
      </c>
      <c r="C38" s="213">
        <f>SUM(C19:C37)</f>
        <v>0</v>
      </c>
      <c r="D38" s="214">
        <f>SUM(D19:D37)</f>
        <v>0</v>
      </c>
      <c r="E38" s="215">
        <f>SUM(E19:E37)</f>
        <v>0</v>
      </c>
      <c r="F38" s="216"/>
      <c r="G38" s="217"/>
      <c r="H38" s="214">
        <f>SUM(H19:H37)</f>
        <v>0</v>
      </c>
      <c r="I38" s="215">
        <f>SUM(I19:I37)</f>
        <v>0</v>
      </c>
      <c r="J38" s="216"/>
      <c r="K38" s="218"/>
      <c r="L38" s="214">
        <f>SUM(L19:L37)</f>
        <v>0</v>
      </c>
      <c r="M38" s="215">
        <f>SUM(M19:M37)</f>
        <v>0</v>
      </c>
      <c r="N38" s="216"/>
      <c r="O38" s="218"/>
      <c r="P38" s="214">
        <f>SUM(P19:P37)</f>
        <v>0</v>
      </c>
      <c r="Q38" s="215">
        <f>SUM(Q19:Q37)</f>
        <v>0</v>
      </c>
      <c r="R38" s="216"/>
      <c r="S38" s="218"/>
      <c r="T38" s="214">
        <f>SUM(T19:T37)</f>
        <v>0</v>
      </c>
      <c r="U38" s="215">
        <f>SUM(U19:U37)</f>
        <v>0</v>
      </c>
      <c r="V38" s="216"/>
      <c r="W38" s="218"/>
      <c r="X38" s="214">
        <f>SUM(X19:X37)</f>
        <v>0</v>
      </c>
      <c r="Y38" s="215">
        <f>SUM(Y19:Y37)</f>
        <v>0</v>
      </c>
      <c r="Z38" s="216"/>
      <c r="AA38" s="218"/>
      <c r="AB38" s="214">
        <f>SUM(AB19:AB37)</f>
        <v>0</v>
      </c>
      <c r="AC38" s="215">
        <f>SUM(AC19:AC37)</f>
        <v>0</v>
      </c>
      <c r="AD38" s="216"/>
      <c r="AE38" s="218"/>
      <c r="AF38" s="214">
        <f>SUM(AF19:AF37)</f>
        <v>0</v>
      </c>
      <c r="AG38" s="215">
        <f>SUM(AG19:AG37)</f>
        <v>0</v>
      </c>
      <c r="AH38" s="216"/>
      <c r="AI38" s="218"/>
      <c r="AJ38" s="214">
        <f>SUM(AJ19:AJ37)</f>
        <v>0</v>
      </c>
      <c r="AK38" s="215">
        <f>SUM(AK19:AK37)</f>
        <v>0</v>
      </c>
      <c r="AL38" s="216"/>
      <c r="AM38" s="218"/>
      <c r="AN38" s="214">
        <f>SUM(AN19:AN37)</f>
        <v>0</v>
      </c>
      <c r="AO38" s="215">
        <f>SUM(AO19:AO37)</f>
        <v>0</v>
      </c>
      <c r="AP38" s="216"/>
      <c r="AQ38" s="218"/>
      <c r="AR38" s="214">
        <f>SUM(AR19:AR37)</f>
        <v>0</v>
      </c>
      <c r="AS38" s="215">
        <f>SUM(AS19:AS37)</f>
        <v>0</v>
      </c>
      <c r="AT38" s="216"/>
      <c r="AU38" s="218"/>
      <c r="AV38" s="214">
        <f>SUM(AV19:AV37)</f>
        <v>0</v>
      </c>
      <c r="AW38" s="215">
        <f>SUM(AW19:AW37)</f>
        <v>0</v>
      </c>
      <c r="AX38" s="216"/>
      <c r="AY38" s="218"/>
      <c r="AZ38" s="137">
        <f>SUM(AZ19:AZ37)</f>
        <v>0</v>
      </c>
      <c r="BA38" s="137">
        <f>SUM(BA19:BA37)</f>
        <v>0</v>
      </c>
      <c r="BB38" s="138">
        <f t="shared" si="7"/>
        <v>0</v>
      </c>
      <c r="BC38" s="139">
        <f>SUM(BC19:BC37)</f>
        <v>0</v>
      </c>
      <c r="BD38" s="219"/>
    </row>
    <row r="39" spans="1:63" s="220" customFormat="1" x14ac:dyDescent="0.25">
      <c r="A39" s="221" t="s">
        <v>129</v>
      </c>
      <c r="B39" s="222"/>
      <c r="C39" s="222"/>
      <c r="D39" s="223">
        <f>D38-E38</f>
        <v>0</v>
      </c>
      <c r="E39" s="224" t="e">
        <f>D39/D38</f>
        <v>#DIV/0!</v>
      </c>
      <c r="F39" s="225"/>
      <c r="G39" s="226"/>
      <c r="H39" s="227">
        <f>H38-I38</f>
        <v>0</v>
      </c>
      <c r="I39" s="224" t="e">
        <f>H39/H38</f>
        <v>#DIV/0!</v>
      </c>
      <c r="J39" s="225"/>
      <c r="K39" s="230"/>
      <c r="L39" s="223">
        <f>L38-M38</f>
        <v>0</v>
      </c>
      <c r="M39" s="224" t="e">
        <f>L39/L38</f>
        <v>#DIV/0!</v>
      </c>
      <c r="N39" s="225"/>
      <c r="O39" s="230"/>
      <c r="P39" s="223">
        <f>P38-Q38</f>
        <v>0</v>
      </c>
      <c r="Q39" s="224" t="e">
        <f>P39/P38</f>
        <v>#DIV/0!</v>
      </c>
      <c r="R39" s="225"/>
      <c r="S39" s="230"/>
      <c r="T39" s="223">
        <f>T38-U38</f>
        <v>0</v>
      </c>
      <c r="U39" s="224" t="e">
        <f>T39/T38</f>
        <v>#DIV/0!</v>
      </c>
      <c r="V39" s="225"/>
      <c r="W39" s="230"/>
      <c r="X39" s="223">
        <f>X38-Y38</f>
        <v>0</v>
      </c>
      <c r="Y39" s="224" t="e">
        <f>X39/X38</f>
        <v>#DIV/0!</v>
      </c>
      <c r="Z39" s="225"/>
      <c r="AA39" s="230"/>
      <c r="AB39" s="223">
        <f>AB38-AC38</f>
        <v>0</v>
      </c>
      <c r="AC39" s="224" t="e">
        <f>AB39/AB38</f>
        <v>#DIV/0!</v>
      </c>
      <c r="AD39" s="225"/>
      <c r="AE39" s="230"/>
      <c r="AF39" s="223">
        <f>AF38-AG38</f>
        <v>0</v>
      </c>
      <c r="AG39" s="224" t="e">
        <f>AF39/AF38</f>
        <v>#DIV/0!</v>
      </c>
      <c r="AH39" s="225"/>
      <c r="AI39" s="230"/>
      <c r="AJ39" s="223">
        <f>AJ38-AK38</f>
        <v>0</v>
      </c>
      <c r="AK39" s="224" t="e">
        <f>AJ39/AJ38</f>
        <v>#DIV/0!</v>
      </c>
      <c r="AL39" s="225"/>
      <c r="AM39" s="230"/>
      <c r="AN39" s="223">
        <f>AN38-AO38</f>
        <v>0</v>
      </c>
      <c r="AO39" s="224" t="e">
        <f>AN39/AN38</f>
        <v>#DIV/0!</v>
      </c>
      <c r="AP39" s="225"/>
      <c r="AQ39" s="230"/>
      <c r="AR39" s="223">
        <f>AR38-AS38</f>
        <v>0</v>
      </c>
      <c r="AS39" s="224" t="e">
        <f>AR39/AR38</f>
        <v>#DIV/0!</v>
      </c>
      <c r="AT39" s="225"/>
      <c r="AU39" s="230"/>
      <c r="AV39" s="223">
        <f>AV38-AW38</f>
        <v>0</v>
      </c>
      <c r="AW39" s="224" t="e">
        <f>AV39/AV38</f>
        <v>#DIV/0!</v>
      </c>
      <c r="AX39" s="225"/>
      <c r="AY39" s="230"/>
      <c r="AZ39" s="140"/>
      <c r="BA39" s="141"/>
      <c r="BB39" s="142"/>
      <c r="BC39" s="143"/>
      <c r="BD39" s="231"/>
    </row>
    <row r="40" spans="1:63" ht="17.45" customHeight="1" x14ac:dyDescent="0.25">
      <c r="A40" s="65" t="s">
        <v>132</v>
      </c>
      <c r="B40" s="66"/>
      <c r="C40" s="66"/>
      <c r="D40" s="66"/>
      <c r="E40" s="89"/>
      <c r="F40" s="68"/>
      <c r="G40" s="69"/>
      <c r="H40" s="67"/>
      <c r="I40" s="89"/>
      <c r="J40" s="90"/>
      <c r="K40" s="91"/>
      <c r="L40" s="67"/>
      <c r="M40" s="89"/>
      <c r="N40" s="90"/>
      <c r="O40" s="91"/>
      <c r="P40" s="67"/>
      <c r="Q40" s="89"/>
      <c r="R40" s="90"/>
      <c r="S40" s="91"/>
      <c r="T40" s="67"/>
      <c r="U40" s="89"/>
      <c r="V40" s="68"/>
      <c r="W40" s="91"/>
      <c r="X40" s="67"/>
      <c r="Y40" s="67"/>
      <c r="Z40" s="68"/>
      <c r="AA40" s="69"/>
      <c r="AB40" s="67"/>
      <c r="AC40" s="67"/>
      <c r="AD40" s="68"/>
      <c r="AE40" s="69"/>
      <c r="AF40" s="67"/>
      <c r="AG40" s="67"/>
      <c r="AH40" s="68"/>
      <c r="AI40" s="69"/>
      <c r="AJ40" s="67"/>
      <c r="AK40" s="67"/>
      <c r="AL40" s="68"/>
      <c r="AM40" s="69"/>
      <c r="AN40" s="67"/>
      <c r="AO40" s="67"/>
      <c r="AP40" s="68"/>
      <c r="AQ40" s="69"/>
      <c r="AR40" s="67"/>
      <c r="AS40" s="67"/>
      <c r="AT40" s="68"/>
      <c r="AU40" s="69"/>
      <c r="AV40" s="67"/>
      <c r="AW40" s="89"/>
      <c r="AX40" s="68"/>
      <c r="AY40" s="91"/>
      <c r="AZ40" s="89"/>
      <c r="BA40" s="206"/>
      <c r="BB40" s="207"/>
      <c r="BC40" s="206"/>
      <c r="BD40" s="92"/>
      <c r="BE40" s="20"/>
      <c r="BF40" s="20"/>
      <c r="BJ40" s="20"/>
      <c r="BK40" s="20"/>
    </row>
    <row r="41" spans="1:63" ht="14.45" customHeight="1" x14ac:dyDescent="0.25">
      <c r="A41" s="93"/>
      <c r="B41" s="171"/>
      <c r="C41" s="171"/>
      <c r="D41" s="71"/>
      <c r="E41" s="45"/>
      <c r="F41" s="50"/>
      <c r="G41" s="72"/>
      <c r="H41" s="44"/>
      <c r="I41" s="73"/>
      <c r="J41" s="48"/>
      <c r="K41" s="49"/>
      <c r="L41" s="44"/>
      <c r="M41" s="73"/>
      <c r="N41" s="50"/>
      <c r="O41" s="72"/>
      <c r="P41" s="44"/>
      <c r="Q41" s="73"/>
      <c r="R41" s="50"/>
      <c r="S41" s="72"/>
      <c r="T41" s="44"/>
      <c r="U41" s="73"/>
      <c r="V41" s="50"/>
      <c r="W41" s="72"/>
      <c r="X41" s="44"/>
      <c r="Y41" s="73"/>
      <c r="Z41" s="50"/>
      <c r="AA41" s="72"/>
      <c r="AB41" s="44"/>
      <c r="AC41" s="73"/>
      <c r="AD41" s="50"/>
      <c r="AE41" s="72"/>
      <c r="AF41" s="44"/>
      <c r="AG41" s="73"/>
      <c r="AH41" s="50"/>
      <c r="AI41" s="72"/>
      <c r="AJ41" s="44"/>
      <c r="AK41" s="73"/>
      <c r="AL41" s="50"/>
      <c r="AM41" s="72"/>
      <c r="AN41" s="44"/>
      <c r="AO41" s="73"/>
      <c r="AP41" s="50"/>
      <c r="AQ41" s="72"/>
      <c r="AR41" s="44"/>
      <c r="AS41" s="73"/>
      <c r="AT41" s="50"/>
      <c r="AU41" s="72"/>
      <c r="AV41" s="44"/>
      <c r="AW41" s="73"/>
      <c r="AX41" s="50"/>
      <c r="AY41" s="72"/>
      <c r="AZ41" s="202">
        <f t="shared" ref="AZ41:AZ49" si="8">SUM(E41,I41,M41,Q41,U41,Y41,AC41,AG41,AK41,AO41,AS41,AW41)</f>
        <v>0</v>
      </c>
      <c r="BA41" s="203">
        <f t="shared" ref="BA41:BA49" si="9">SUM(B41-D41,-H41,-L41,-P41,-T41,-X41,-AB41,-AF41,-AJ41,-AN41,-AR41,-AV41)</f>
        <v>0</v>
      </c>
      <c r="BB41" s="204">
        <f>IF($CC$10&gt;0,SUM(DD37-DD38)+IF($E$50&gt;0,SUM(D41-E41)+IF($I$50&gt;0,SUM(H41-I41)+IF($M$50&gt;0,SUM(L41-M41)+IF($Q$50&gt;0,SUM(P41-Q41)+IF($U$50&gt;0,SUM(T41-U41)+IF($Y$50&gt;0,SUM(X41-Y41)+IF($AC$50&gt;0,SUM(AB41-AC41)+IF($AG$50&gt;0,SUM(AF41-AG41)+IF($AK$50&gt;0,SUM(AJ41-AK41)+IF($AO$50&gt;0,SUM(AN41-AO41)+IF($AS$50&gt;0,SUM(AR41-AS41)+IF($AW$50&gt;0,SUM(AV41-AW41))))))))))))))</f>
        <v>0</v>
      </c>
      <c r="BC41" s="205">
        <f t="shared" ref="BC41:BC49" si="10">SUM(BA41:BB41)</f>
        <v>0</v>
      </c>
      <c r="BD41" s="51"/>
      <c r="BE41" s="20"/>
      <c r="BF41" s="20"/>
      <c r="BJ41" s="20"/>
      <c r="BK41" s="20"/>
    </row>
    <row r="42" spans="1:63" ht="14.45" customHeight="1" x14ac:dyDescent="0.25">
      <c r="A42" s="43"/>
      <c r="B42" s="171"/>
      <c r="C42" s="171"/>
      <c r="D42" s="71"/>
      <c r="E42" s="45"/>
      <c r="F42" s="50"/>
      <c r="G42" s="72"/>
      <c r="H42" s="44"/>
      <c r="I42" s="73"/>
      <c r="J42" s="48"/>
      <c r="K42" s="49"/>
      <c r="L42" s="44"/>
      <c r="M42" s="73"/>
      <c r="N42" s="50"/>
      <c r="O42" s="72"/>
      <c r="P42" s="44"/>
      <c r="Q42" s="73"/>
      <c r="R42" s="50"/>
      <c r="S42" s="72"/>
      <c r="T42" s="44"/>
      <c r="U42" s="73"/>
      <c r="V42" s="50"/>
      <c r="W42" s="72"/>
      <c r="X42" s="44"/>
      <c r="Y42" s="73"/>
      <c r="Z42" s="50"/>
      <c r="AA42" s="72"/>
      <c r="AB42" s="44"/>
      <c r="AC42" s="73"/>
      <c r="AD42" s="50"/>
      <c r="AE42" s="72"/>
      <c r="AF42" s="44"/>
      <c r="AG42" s="73"/>
      <c r="AH42" s="50"/>
      <c r="AI42" s="72"/>
      <c r="AJ42" s="44"/>
      <c r="AK42" s="73"/>
      <c r="AL42" s="50"/>
      <c r="AM42" s="72"/>
      <c r="AN42" s="44"/>
      <c r="AO42" s="73"/>
      <c r="AP42" s="50"/>
      <c r="AQ42" s="72"/>
      <c r="AR42" s="44"/>
      <c r="AS42" s="73"/>
      <c r="AT42" s="50"/>
      <c r="AU42" s="72"/>
      <c r="AV42" s="44"/>
      <c r="AW42" s="73"/>
      <c r="AX42" s="50"/>
      <c r="AY42" s="72"/>
      <c r="AZ42" s="202">
        <f t="shared" si="8"/>
        <v>0</v>
      </c>
      <c r="BA42" s="203">
        <f t="shared" si="9"/>
        <v>0</v>
      </c>
      <c r="BB42" s="204">
        <f t="shared" ref="BB42:BB50" si="11">IF($CC$10&gt;0,SUM(DD38-DD39)+IF($E$50&gt;0,SUM(D42-E42)+IF($I$50&gt;0,SUM(H42-I42)+IF($M$50&gt;0,SUM(L42-M42)+IF($Q$50&gt;0,SUM(P42-Q42)+IF($U$50&gt;0,SUM(T42-U42)+IF($Y$50&gt;0,SUM(X42-Y42)+IF($AC$50&gt;0,SUM(AB42-AC42)+IF($AG$50&gt;0,SUM(AF42-AG42)+IF($AK$50&gt;0,SUM(AJ42-AK42)+IF($AO$50&gt;0,SUM(AN42-AO42)+IF($AS$50&gt;0,SUM(AR42-AS42)+IF($AW$50&gt;0,SUM(AV42-AW42))))))))))))))</f>
        <v>0</v>
      </c>
      <c r="BC42" s="205">
        <f t="shared" si="10"/>
        <v>0</v>
      </c>
      <c r="BD42" s="51"/>
      <c r="BE42" s="20"/>
      <c r="BF42" s="20"/>
      <c r="BJ42" s="20"/>
      <c r="BK42" s="20"/>
    </row>
    <row r="43" spans="1:63" ht="14.45" customHeight="1" x14ac:dyDescent="0.25">
      <c r="A43" s="62"/>
      <c r="B43" s="174"/>
      <c r="C43" s="174"/>
      <c r="D43" s="94"/>
      <c r="E43" s="45"/>
      <c r="F43" s="50"/>
      <c r="G43" s="72"/>
      <c r="H43" s="44"/>
      <c r="I43" s="73"/>
      <c r="J43" s="48"/>
      <c r="K43" s="49"/>
      <c r="L43" s="44"/>
      <c r="M43" s="73"/>
      <c r="N43" s="50"/>
      <c r="O43" s="72"/>
      <c r="P43" s="44"/>
      <c r="Q43" s="73"/>
      <c r="R43" s="50"/>
      <c r="S43" s="72"/>
      <c r="T43" s="44"/>
      <c r="U43" s="73"/>
      <c r="V43" s="50"/>
      <c r="W43" s="72"/>
      <c r="X43" s="44"/>
      <c r="Y43" s="73"/>
      <c r="Z43" s="50"/>
      <c r="AA43" s="72"/>
      <c r="AB43" s="44"/>
      <c r="AC43" s="73"/>
      <c r="AD43" s="50"/>
      <c r="AE43" s="72"/>
      <c r="AF43" s="44"/>
      <c r="AG43" s="73"/>
      <c r="AH43" s="50"/>
      <c r="AI43" s="72"/>
      <c r="AJ43" s="44"/>
      <c r="AK43" s="73"/>
      <c r="AL43" s="50"/>
      <c r="AM43" s="72"/>
      <c r="AN43" s="44"/>
      <c r="AO43" s="73"/>
      <c r="AP43" s="50"/>
      <c r="AQ43" s="87"/>
      <c r="AR43" s="44"/>
      <c r="AS43" s="73"/>
      <c r="AT43" s="50"/>
      <c r="AU43" s="72"/>
      <c r="AV43" s="44"/>
      <c r="AW43" s="73"/>
      <c r="AX43" s="50"/>
      <c r="AY43" s="72"/>
      <c r="AZ43" s="202">
        <f t="shared" si="8"/>
        <v>0</v>
      </c>
      <c r="BA43" s="203">
        <f t="shared" si="9"/>
        <v>0</v>
      </c>
      <c r="BB43" s="204">
        <f t="shared" si="11"/>
        <v>0</v>
      </c>
      <c r="BC43" s="205">
        <f t="shared" si="10"/>
        <v>0</v>
      </c>
      <c r="BD43" s="51"/>
      <c r="BE43" s="20"/>
      <c r="BF43" s="20"/>
      <c r="BJ43" s="20"/>
      <c r="BK43" s="20"/>
    </row>
    <row r="44" spans="1:63" ht="14.45" customHeight="1" x14ac:dyDescent="0.25">
      <c r="A44" s="43"/>
      <c r="B44" s="171"/>
      <c r="C44" s="171"/>
      <c r="D44" s="71"/>
      <c r="E44" s="45"/>
      <c r="F44" s="50"/>
      <c r="G44" s="72"/>
      <c r="H44" s="44"/>
      <c r="I44" s="73"/>
      <c r="J44" s="48"/>
      <c r="K44" s="49"/>
      <c r="L44" s="44"/>
      <c r="M44" s="73"/>
      <c r="N44" s="50"/>
      <c r="O44" s="72"/>
      <c r="P44" s="44"/>
      <c r="Q44" s="73"/>
      <c r="R44" s="50"/>
      <c r="S44" s="72"/>
      <c r="T44" s="44"/>
      <c r="U44" s="73"/>
      <c r="V44" s="50"/>
      <c r="W44" s="72"/>
      <c r="X44" s="44"/>
      <c r="Y44" s="73"/>
      <c r="Z44" s="50"/>
      <c r="AA44" s="72"/>
      <c r="AB44" s="44"/>
      <c r="AC44" s="73"/>
      <c r="AD44" s="50"/>
      <c r="AE44" s="72"/>
      <c r="AF44" s="44"/>
      <c r="AG44" s="73"/>
      <c r="AH44" s="50"/>
      <c r="AI44" s="72"/>
      <c r="AJ44" s="44"/>
      <c r="AK44" s="73"/>
      <c r="AL44" s="50"/>
      <c r="AM44" s="72"/>
      <c r="AN44" s="44"/>
      <c r="AO44" s="73"/>
      <c r="AP44" s="74"/>
      <c r="AQ44" s="75"/>
      <c r="AR44" s="44"/>
      <c r="AS44" s="73"/>
      <c r="AT44" s="50"/>
      <c r="AU44" s="72"/>
      <c r="AV44" s="44"/>
      <c r="AW44" s="73"/>
      <c r="AX44" s="50"/>
      <c r="AY44" s="72"/>
      <c r="AZ44" s="202">
        <f t="shared" si="8"/>
        <v>0</v>
      </c>
      <c r="BA44" s="203">
        <f t="shared" si="9"/>
        <v>0</v>
      </c>
      <c r="BB44" s="204">
        <f t="shared" si="11"/>
        <v>0</v>
      </c>
      <c r="BC44" s="205">
        <f t="shared" si="10"/>
        <v>0</v>
      </c>
      <c r="BD44" s="51"/>
      <c r="BE44" s="20"/>
      <c r="BF44" s="20"/>
      <c r="BJ44" s="20"/>
      <c r="BK44" s="20"/>
    </row>
    <row r="45" spans="1:63" ht="14.45" customHeight="1" x14ac:dyDescent="0.25">
      <c r="A45" s="43"/>
      <c r="B45" s="171"/>
      <c r="C45" s="171"/>
      <c r="D45" s="71"/>
      <c r="E45" s="45"/>
      <c r="F45" s="50"/>
      <c r="G45" s="72"/>
      <c r="H45" s="44"/>
      <c r="I45" s="73"/>
      <c r="J45" s="48"/>
      <c r="K45" s="49"/>
      <c r="L45" s="44"/>
      <c r="M45" s="73"/>
      <c r="N45" s="50"/>
      <c r="O45" s="72"/>
      <c r="P45" s="44"/>
      <c r="Q45" s="73"/>
      <c r="R45" s="50"/>
      <c r="S45" s="72"/>
      <c r="T45" s="44"/>
      <c r="U45" s="73"/>
      <c r="V45" s="50"/>
      <c r="W45" s="72"/>
      <c r="X45" s="44"/>
      <c r="Y45" s="73"/>
      <c r="Z45" s="50"/>
      <c r="AA45" s="72"/>
      <c r="AB45" s="44"/>
      <c r="AC45" s="73"/>
      <c r="AD45" s="50"/>
      <c r="AE45" s="72"/>
      <c r="AF45" s="44"/>
      <c r="AG45" s="73"/>
      <c r="AH45" s="50"/>
      <c r="AI45" s="72"/>
      <c r="AJ45" s="44"/>
      <c r="AK45" s="73"/>
      <c r="AL45" s="50"/>
      <c r="AM45" s="72"/>
      <c r="AN45" s="44"/>
      <c r="AO45" s="73"/>
      <c r="AP45" s="50"/>
      <c r="AQ45" s="87"/>
      <c r="AR45" s="44"/>
      <c r="AS45" s="73"/>
      <c r="AT45" s="50"/>
      <c r="AU45" s="72"/>
      <c r="AV45" s="44"/>
      <c r="AW45" s="73"/>
      <c r="AX45" s="50"/>
      <c r="AY45" s="72"/>
      <c r="AZ45" s="202">
        <f t="shared" si="8"/>
        <v>0</v>
      </c>
      <c r="BA45" s="203">
        <f t="shared" si="9"/>
        <v>0</v>
      </c>
      <c r="BB45" s="204">
        <f t="shared" si="11"/>
        <v>0</v>
      </c>
      <c r="BC45" s="205">
        <f t="shared" si="10"/>
        <v>0</v>
      </c>
      <c r="BD45" s="51"/>
      <c r="BE45" s="20"/>
      <c r="BF45" s="20"/>
      <c r="BJ45" s="20"/>
      <c r="BK45" s="20"/>
    </row>
    <row r="46" spans="1:63" ht="14.45" customHeight="1" x14ac:dyDescent="0.25">
      <c r="A46" s="43"/>
      <c r="B46" s="171"/>
      <c r="C46" s="171"/>
      <c r="D46" s="71"/>
      <c r="E46" s="45"/>
      <c r="F46" s="50"/>
      <c r="G46" s="72"/>
      <c r="H46" s="44"/>
      <c r="I46" s="73"/>
      <c r="J46" s="48"/>
      <c r="K46" s="49"/>
      <c r="L46" s="44"/>
      <c r="M46" s="73"/>
      <c r="N46" s="50"/>
      <c r="O46" s="72"/>
      <c r="P46" s="44"/>
      <c r="Q46" s="73"/>
      <c r="R46" s="50"/>
      <c r="S46" s="72"/>
      <c r="T46" s="44"/>
      <c r="U46" s="73"/>
      <c r="V46" s="50"/>
      <c r="W46" s="72"/>
      <c r="X46" s="44"/>
      <c r="Y46" s="73"/>
      <c r="Z46" s="50"/>
      <c r="AA46" s="72"/>
      <c r="AB46" s="44"/>
      <c r="AC46" s="73"/>
      <c r="AD46" s="50"/>
      <c r="AE46" s="72"/>
      <c r="AF46" s="44"/>
      <c r="AG46" s="73"/>
      <c r="AH46" s="50"/>
      <c r="AI46" s="72"/>
      <c r="AJ46" s="44"/>
      <c r="AK46" s="73"/>
      <c r="AL46" s="50"/>
      <c r="AM46" s="72"/>
      <c r="AN46" s="44"/>
      <c r="AO46" s="73"/>
      <c r="AP46" s="50"/>
      <c r="AQ46" s="72"/>
      <c r="AR46" s="44"/>
      <c r="AS46" s="73"/>
      <c r="AT46" s="50"/>
      <c r="AU46" s="72"/>
      <c r="AV46" s="44"/>
      <c r="AW46" s="73"/>
      <c r="AX46" s="50"/>
      <c r="AY46" s="72"/>
      <c r="AZ46" s="202">
        <f t="shared" si="8"/>
        <v>0</v>
      </c>
      <c r="BA46" s="203">
        <f t="shared" si="9"/>
        <v>0</v>
      </c>
      <c r="BB46" s="204">
        <f t="shared" si="11"/>
        <v>0</v>
      </c>
      <c r="BC46" s="205">
        <f t="shared" si="10"/>
        <v>0</v>
      </c>
      <c r="BD46" s="51"/>
      <c r="BE46" s="20"/>
      <c r="BF46" s="20"/>
      <c r="BJ46" s="20"/>
      <c r="BK46" s="20"/>
    </row>
    <row r="47" spans="1:63" ht="14.45" customHeight="1" x14ac:dyDescent="0.25">
      <c r="A47" s="43"/>
      <c r="B47" s="171"/>
      <c r="C47" s="171"/>
      <c r="D47" s="71"/>
      <c r="E47" s="45"/>
      <c r="F47" s="50"/>
      <c r="G47" s="72"/>
      <c r="H47" s="44"/>
      <c r="I47" s="73"/>
      <c r="J47" s="48"/>
      <c r="K47" s="49"/>
      <c r="L47" s="44"/>
      <c r="M47" s="73"/>
      <c r="N47" s="50"/>
      <c r="O47" s="72"/>
      <c r="P47" s="44"/>
      <c r="Q47" s="73"/>
      <c r="R47" s="50"/>
      <c r="S47" s="72"/>
      <c r="T47" s="44"/>
      <c r="U47" s="73"/>
      <c r="V47" s="50"/>
      <c r="W47" s="72"/>
      <c r="X47" s="44"/>
      <c r="Y47" s="73"/>
      <c r="Z47" s="50"/>
      <c r="AA47" s="72"/>
      <c r="AB47" s="44"/>
      <c r="AC47" s="73"/>
      <c r="AD47" s="50"/>
      <c r="AE47" s="72"/>
      <c r="AF47" s="44"/>
      <c r="AG47" s="73"/>
      <c r="AH47" s="50"/>
      <c r="AI47" s="72"/>
      <c r="AJ47" s="44"/>
      <c r="AK47" s="73"/>
      <c r="AL47" s="50"/>
      <c r="AM47" s="72"/>
      <c r="AN47" s="44"/>
      <c r="AO47" s="73"/>
      <c r="AP47" s="50"/>
      <c r="AQ47" s="72"/>
      <c r="AR47" s="44"/>
      <c r="AS47" s="73"/>
      <c r="AT47" s="50"/>
      <c r="AU47" s="72"/>
      <c r="AV47" s="44"/>
      <c r="AW47" s="73"/>
      <c r="AX47" s="50"/>
      <c r="AY47" s="72"/>
      <c r="AZ47" s="202">
        <f t="shared" si="8"/>
        <v>0</v>
      </c>
      <c r="BA47" s="203">
        <f t="shared" si="9"/>
        <v>0</v>
      </c>
      <c r="BB47" s="204">
        <f t="shared" si="11"/>
        <v>0</v>
      </c>
      <c r="BC47" s="205">
        <f t="shared" si="10"/>
        <v>0</v>
      </c>
      <c r="BD47" s="51"/>
      <c r="BE47" s="20"/>
      <c r="BF47" s="20"/>
      <c r="BJ47" s="20"/>
      <c r="BK47" s="20"/>
    </row>
    <row r="48" spans="1:63" ht="14.45" customHeight="1" x14ac:dyDescent="0.25">
      <c r="A48" s="43"/>
      <c r="B48" s="171"/>
      <c r="C48" s="171"/>
      <c r="D48" s="71"/>
      <c r="E48" s="45"/>
      <c r="F48" s="50"/>
      <c r="G48" s="72"/>
      <c r="H48" s="44"/>
      <c r="I48" s="73"/>
      <c r="J48" s="48"/>
      <c r="K48" s="49"/>
      <c r="L48" s="44"/>
      <c r="M48" s="73"/>
      <c r="N48" s="50"/>
      <c r="O48" s="72"/>
      <c r="P48" s="44"/>
      <c r="Q48" s="73"/>
      <c r="R48" s="50"/>
      <c r="S48" s="72"/>
      <c r="T48" s="44"/>
      <c r="U48" s="73"/>
      <c r="V48" s="50"/>
      <c r="W48" s="72"/>
      <c r="X48" s="44"/>
      <c r="Y48" s="73"/>
      <c r="Z48" s="50"/>
      <c r="AA48" s="72"/>
      <c r="AB48" s="44"/>
      <c r="AC48" s="73"/>
      <c r="AD48" s="50"/>
      <c r="AE48" s="72"/>
      <c r="AF48" s="44"/>
      <c r="AG48" s="73"/>
      <c r="AH48" s="50"/>
      <c r="AI48" s="72"/>
      <c r="AJ48" s="44"/>
      <c r="AK48" s="73"/>
      <c r="AL48" s="50"/>
      <c r="AM48" s="72"/>
      <c r="AN48" s="44"/>
      <c r="AO48" s="73"/>
      <c r="AP48" s="50"/>
      <c r="AQ48" s="72"/>
      <c r="AR48" s="44"/>
      <c r="AS48" s="73"/>
      <c r="AT48" s="50"/>
      <c r="AU48" s="72"/>
      <c r="AV48" s="44"/>
      <c r="AW48" s="73"/>
      <c r="AX48" s="50"/>
      <c r="AY48" s="72"/>
      <c r="AZ48" s="202">
        <f t="shared" si="8"/>
        <v>0</v>
      </c>
      <c r="BA48" s="203">
        <f t="shared" si="9"/>
        <v>0</v>
      </c>
      <c r="BB48" s="204">
        <f t="shared" si="11"/>
        <v>0</v>
      </c>
      <c r="BC48" s="205">
        <f t="shared" si="10"/>
        <v>0</v>
      </c>
      <c r="BD48" s="51"/>
      <c r="BE48" s="20"/>
      <c r="BF48" s="20"/>
      <c r="BJ48" s="20"/>
      <c r="BK48" s="20"/>
    </row>
    <row r="49" spans="1:63" ht="14.45" customHeight="1" x14ac:dyDescent="0.25">
      <c r="A49" s="43"/>
      <c r="B49" s="171"/>
      <c r="C49" s="171"/>
      <c r="D49" s="71"/>
      <c r="E49" s="45"/>
      <c r="F49" s="50"/>
      <c r="G49" s="72"/>
      <c r="H49" s="44"/>
      <c r="I49" s="73"/>
      <c r="J49" s="48"/>
      <c r="K49" s="49"/>
      <c r="L49" s="44"/>
      <c r="M49" s="73"/>
      <c r="N49" s="50"/>
      <c r="O49" s="72"/>
      <c r="P49" s="44"/>
      <c r="Q49" s="73"/>
      <c r="R49" s="50"/>
      <c r="S49" s="72"/>
      <c r="T49" s="44"/>
      <c r="U49" s="73"/>
      <c r="V49" s="50"/>
      <c r="W49" s="72"/>
      <c r="X49" s="44"/>
      <c r="Y49" s="73"/>
      <c r="Z49" s="50"/>
      <c r="AA49" s="72"/>
      <c r="AB49" s="44"/>
      <c r="AC49" s="73"/>
      <c r="AD49" s="50"/>
      <c r="AE49" s="72"/>
      <c r="AF49" s="44"/>
      <c r="AG49" s="73"/>
      <c r="AH49" s="50"/>
      <c r="AI49" s="72"/>
      <c r="AJ49" s="44"/>
      <c r="AK49" s="73"/>
      <c r="AL49" s="50"/>
      <c r="AM49" s="72"/>
      <c r="AN49" s="44"/>
      <c r="AO49" s="73"/>
      <c r="AP49" s="50"/>
      <c r="AQ49" s="72"/>
      <c r="AR49" s="44"/>
      <c r="AS49" s="73"/>
      <c r="AT49" s="50"/>
      <c r="AU49" s="72"/>
      <c r="AV49" s="44"/>
      <c r="AW49" s="73"/>
      <c r="AX49" s="50"/>
      <c r="AY49" s="72"/>
      <c r="AZ49" s="202">
        <f t="shared" si="8"/>
        <v>0</v>
      </c>
      <c r="BA49" s="203">
        <f t="shared" si="9"/>
        <v>0</v>
      </c>
      <c r="BB49" s="204">
        <f t="shared" si="11"/>
        <v>0</v>
      </c>
      <c r="BC49" s="205">
        <f t="shared" si="10"/>
        <v>0</v>
      </c>
      <c r="BD49" s="51"/>
      <c r="BE49" s="20"/>
      <c r="BF49" s="20"/>
      <c r="BJ49" s="20"/>
      <c r="BK49" s="20"/>
    </row>
    <row r="50" spans="1:63" s="220" customFormat="1" x14ac:dyDescent="0.25">
      <c r="A50" s="212" t="s">
        <v>133</v>
      </c>
      <c r="B50" s="213">
        <f>SUM(B41:B49)</f>
        <v>0</v>
      </c>
      <c r="C50" s="213">
        <f>SUM(C41:C49)</f>
        <v>0</v>
      </c>
      <c r="D50" s="214">
        <f>SUM(D41:D49)</f>
        <v>0</v>
      </c>
      <c r="E50" s="215">
        <f>SUM(E40:E49)</f>
        <v>0</v>
      </c>
      <c r="F50" s="216"/>
      <c r="G50" s="217"/>
      <c r="H50" s="214">
        <f>SUM(H41:H49)</f>
        <v>0</v>
      </c>
      <c r="I50" s="215">
        <f>SUM(I40:I49)</f>
        <v>0</v>
      </c>
      <c r="J50" s="216"/>
      <c r="K50" s="218"/>
      <c r="L50" s="214">
        <f>SUM(L41:L49)</f>
        <v>0</v>
      </c>
      <c r="M50" s="215">
        <f>SUM(M40:M49)</f>
        <v>0</v>
      </c>
      <c r="N50" s="216"/>
      <c r="O50" s="218"/>
      <c r="P50" s="214">
        <f>SUM(P41:P49)</f>
        <v>0</v>
      </c>
      <c r="Q50" s="215">
        <f>SUM(Q40:Q49)</f>
        <v>0</v>
      </c>
      <c r="R50" s="216"/>
      <c r="S50" s="218"/>
      <c r="T50" s="214">
        <f>SUM(T41:T49)</f>
        <v>0</v>
      </c>
      <c r="U50" s="215">
        <f>SUM(U40:U49)</f>
        <v>0</v>
      </c>
      <c r="V50" s="216"/>
      <c r="W50" s="218"/>
      <c r="X50" s="214">
        <f>SUM(X41:X49)</f>
        <v>0</v>
      </c>
      <c r="Y50" s="215">
        <f>SUM(Y40:Y49)</f>
        <v>0</v>
      </c>
      <c r="Z50" s="216"/>
      <c r="AA50" s="218"/>
      <c r="AB50" s="214">
        <f>SUM(AB41:AB49)</f>
        <v>0</v>
      </c>
      <c r="AC50" s="215">
        <f>SUM(AC40:AC49)</f>
        <v>0</v>
      </c>
      <c r="AD50" s="216"/>
      <c r="AE50" s="218"/>
      <c r="AF50" s="214">
        <f>SUM(AF41:AF49)</f>
        <v>0</v>
      </c>
      <c r="AG50" s="215">
        <f>SUM(AG40:AG49)</f>
        <v>0</v>
      </c>
      <c r="AH50" s="216"/>
      <c r="AI50" s="218"/>
      <c r="AJ50" s="214">
        <f>SUM(AJ41:AJ49)</f>
        <v>0</v>
      </c>
      <c r="AK50" s="215">
        <f>SUM(AK40:AK49)</f>
        <v>0</v>
      </c>
      <c r="AL50" s="216"/>
      <c r="AM50" s="218"/>
      <c r="AN50" s="214">
        <f>SUM(AN41:AN49)</f>
        <v>0</v>
      </c>
      <c r="AO50" s="215">
        <f>SUM(AO40:AO49)</f>
        <v>0</v>
      </c>
      <c r="AP50" s="216"/>
      <c r="AQ50" s="218"/>
      <c r="AR50" s="214">
        <f>SUM(AR41:AR49)</f>
        <v>0</v>
      </c>
      <c r="AS50" s="215">
        <f>SUM(AS40:AS49)</f>
        <v>0</v>
      </c>
      <c r="AT50" s="216"/>
      <c r="AU50" s="218"/>
      <c r="AV50" s="214">
        <f>SUM(AV41:AV49)</f>
        <v>0</v>
      </c>
      <c r="AW50" s="215">
        <f>SUM(AW40:AW49)</f>
        <v>0</v>
      </c>
      <c r="AX50" s="216"/>
      <c r="AY50" s="218"/>
      <c r="AZ50" s="137">
        <f>SUM(AZ41:AZ49)</f>
        <v>0</v>
      </c>
      <c r="BA50" s="137">
        <f>SUM(BA41:BA49)</f>
        <v>0</v>
      </c>
      <c r="BB50" s="138">
        <f t="shared" si="11"/>
        <v>0</v>
      </c>
      <c r="BC50" s="139">
        <f>SUM(BC41:BC49)</f>
        <v>0</v>
      </c>
      <c r="BD50" s="219"/>
    </row>
    <row r="51" spans="1:63" s="220" customFormat="1" x14ac:dyDescent="0.25">
      <c r="A51" s="221" t="s">
        <v>129</v>
      </c>
      <c r="B51" s="222"/>
      <c r="C51" s="222"/>
      <c r="D51" s="223">
        <f>D50-E50</f>
        <v>0</v>
      </c>
      <c r="E51" s="224" t="e">
        <f>D51/D50</f>
        <v>#DIV/0!</v>
      </c>
      <c r="F51" s="225"/>
      <c r="G51" s="226"/>
      <c r="H51" s="227">
        <f>H50-I50</f>
        <v>0</v>
      </c>
      <c r="I51" s="224" t="e">
        <f>H51/H50</f>
        <v>#DIV/0!</v>
      </c>
      <c r="J51" s="225"/>
      <c r="K51" s="230"/>
      <c r="L51" s="223">
        <f>L50-M50</f>
        <v>0</v>
      </c>
      <c r="M51" s="224" t="e">
        <f>L51/L50</f>
        <v>#DIV/0!</v>
      </c>
      <c r="N51" s="225"/>
      <c r="O51" s="230"/>
      <c r="P51" s="223">
        <f>P50-Q50</f>
        <v>0</v>
      </c>
      <c r="Q51" s="224" t="e">
        <f>P51/P50</f>
        <v>#DIV/0!</v>
      </c>
      <c r="R51" s="225"/>
      <c r="S51" s="230"/>
      <c r="T51" s="223">
        <f>T50-U50</f>
        <v>0</v>
      </c>
      <c r="U51" s="224" t="e">
        <f>T51/T50</f>
        <v>#DIV/0!</v>
      </c>
      <c r="V51" s="225"/>
      <c r="W51" s="230"/>
      <c r="X51" s="223">
        <f>X50-Y50</f>
        <v>0</v>
      </c>
      <c r="Y51" s="224" t="e">
        <f>X51/X50</f>
        <v>#DIV/0!</v>
      </c>
      <c r="Z51" s="225"/>
      <c r="AA51" s="230"/>
      <c r="AB51" s="223">
        <f>AB50-AC50</f>
        <v>0</v>
      </c>
      <c r="AC51" s="224" t="e">
        <f>AB51/AB50</f>
        <v>#DIV/0!</v>
      </c>
      <c r="AD51" s="225"/>
      <c r="AE51" s="230"/>
      <c r="AF51" s="223">
        <f>AF50-AG50</f>
        <v>0</v>
      </c>
      <c r="AG51" s="224" t="e">
        <f>AF51/AF50</f>
        <v>#DIV/0!</v>
      </c>
      <c r="AH51" s="225"/>
      <c r="AI51" s="230"/>
      <c r="AJ51" s="223">
        <f>AJ50-AK50</f>
        <v>0</v>
      </c>
      <c r="AK51" s="224" t="e">
        <f>AJ51/AJ50</f>
        <v>#DIV/0!</v>
      </c>
      <c r="AL51" s="225"/>
      <c r="AM51" s="230"/>
      <c r="AN51" s="223">
        <f>AN50-AO50</f>
        <v>0</v>
      </c>
      <c r="AO51" s="224" t="e">
        <f>AN51/AN50</f>
        <v>#DIV/0!</v>
      </c>
      <c r="AP51" s="225"/>
      <c r="AQ51" s="230"/>
      <c r="AR51" s="223">
        <f>AR50-AS50</f>
        <v>0</v>
      </c>
      <c r="AS51" s="224" t="e">
        <f>AR51/AR50</f>
        <v>#DIV/0!</v>
      </c>
      <c r="AT51" s="225"/>
      <c r="AU51" s="230"/>
      <c r="AV51" s="223">
        <f>AV50-AW50</f>
        <v>0</v>
      </c>
      <c r="AW51" s="224" t="e">
        <f>AV51/AV50</f>
        <v>#DIV/0!</v>
      </c>
      <c r="AX51" s="225"/>
      <c r="AY51" s="230"/>
      <c r="AZ51" s="140"/>
      <c r="BA51" s="141"/>
      <c r="BB51" s="142"/>
      <c r="BC51" s="143"/>
      <c r="BD51" s="231"/>
    </row>
    <row r="52" spans="1:63" ht="17.45" customHeight="1" x14ac:dyDescent="0.25">
      <c r="A52" s="65" t="s">
        <v>134</v>
      </c>
      <c r="B52" s="66"/>
      <c r="C52" s="66"/>
      <c r="D52" s="66"/>
      <c r="E52" s="67"/>
      <c r="F52" s="68"/>
      <c r="G52" s="69"/>
      <c r="H52" s="67"/>
      <c r="I52" s="67"/>
      <c r="J52" s="68"/>
      <c r="K52" s="69"/>
      <c r="L52" s="67"/>
      <c r="M52" s="67"/>
      <c r="N52" s="68"/>
      <c r="O52" s="69"/>
      <c r="P52" s="67"/>
      <c r="Q52" s="67"/>
      <c r="R52" s="68"/>
      <c r="S52" s="69"/>
      <c r="T52" s="67"/>
      <c r="U52" s="67"/>
      <c r="V52" s="68"/>
      <c r="W52" s="69"/>
      <c r="X52" s="67"/>
      <c r="Y52" s="67"/>
      <c r="Z52" s="68"/>
      <c r="AA52" s="69"/>
      <c r="AB52" s="67"/>
      <c r="AC52" s="67"/>
      <c r="AD52" s="68"/>
      <c r="AE52" s="69"/>
      <c r="AF52" s="67"/>
      <c r="AG52" s="67"/>
      <c r="AH52" s="68"/>
      <c r="AI52" s="69"/>
      <c r="AJ52" s="67"/>
      <c r="AK52" s="67"/>
      <c r="AL52" s="68"/>
      <c r="AM52" s="69"/>
      <c r="AN52" s="67"/>
      <c r="AO52" s="67"/>
      <c r="AP52" s="68"/>
      <c r="AQ52" s="69"/>
      <c r="AR52" s="67"/>
      <c r="AS52" s="67"/>
      <c r="AT52" s="68"/>
      <c r="AU52" s="69"/>
      <c r="AV52" s="67"/>
      <c r="AW52" s="67"/>
      <c r="AX52" s="68"/>
      <c r="AY52" s="69"/>
      <c r="AZ52" s="67"/>
      <c r="BA52" s="206"/>
      <c r="BB52" s="207"/>
      <c r="BC52" s="206"/>
      <c r="BD52" s="92"/>
      <c r="BE52" s="20"/>
      <c r="BF52" s="20"/>
      <c r="BJ52" s="20"/>
      <c r="BK52" s="20"/>
    </row>
    <row r="53" spans="1:63" ht="14.45" customHeight="1" x14ac:dyDescent="0.25">
      <c r="A53" s="95"/>
      <c r="B53" s="173"/>
      <c r="C53" s="173"/>
      <c r="D53" s="78"/>
      <c r="E53" s="79"/>
      <c r="F53" s="80"/>
      <c r="G53" s="81"/>
      <c r="H53" s="78"/>
      <c r="I53" s="79"/>
      <c r="J53" s="80"/>
      <c r="K53" s="81"/>
      <c r="L53" s="78"/>
      <c r="M53" s="79"/>
      <c r="N53" s="80"/>
      <c r="O53" s="81"/>
      <c r="P53" s="78"/>
      <c r="Q53" s="79"/>
      <c r="R53" s="80"/>
      <c r="S53" s="81"/>
      <c r="T53" s="78"/>
      <c r="U53" s="79"/>
      <c r="V53" s="80"/>
      <c r="W53" s="81"/>
      <c r="X53" s="78"/>
      <c r="Y53" s="79"/>
      <c r="Z53" s="80"/>
      <c r="AA53" s="81"/>
      <c r="AB53" s="78"/>
      <c r="AC53" s="79"/>
      <c r="AD53" s="80"/>
      <c r="AE53" s="81"/>
      <c r="AF53" s="78"/>
      <c r="AG53" s="79"/>
      <c r="AH53" s="80"/>
      <c r="AI53" s="81"/>
      <c r="AJ53" s="78"/>
      <c r="AK53" s="79"/>
      <c r="AL53" s="80"/>
      <c r="AM53" s="81"/>
      <c r="AN53" s="78"/>
      <c r="AO53" s="79"/>
      <c r="AP53" s="80"/>
      <c r="AQ53" s="81"/>
      <c r="AR53" s="78"/>
      <c r="AS53" s="79"/>
      <c r="AT53" s="80"/>
      <c r="AU53" s="81"/>
      <c r="AV53" s="78"/>
      <c r="AW53" s="79"/>
      <c r="AX53" s="80"/>
      <c r="AY53" s="81"/>
      <c r="AZ53" s="202">
        <f t="shared" ref="AZ53:AZ69" si="12">SUM(E53,I53,M53,Q53,U53,Y53,AC53,AG53,AK53,AO53,AS53,AW53)</f>
        <v>0</v>
      </c>
      <c r="BA53" s="203">
        <f t="shared" ref="BA53:BA69" si="13">SUM(B53-D53,-H53,-L53,-P53,-T53,-X53,-AB53,-AF53,-AJ53,-AN53,-AR53,-AV53)</f>
        <v>0</v>
      </c>
      <c r="BB53" s="204">
        <f>IF($CC$10&gt;0,SUM(DD49-DD50)+IF($E$70&gt;0,SUM(D53-E53)+IF($I$70&gt;0,SUM(H53-I53)+IF($M$70&gt;0,SUM(L53-M53)+IF($Q$70&gt;0,SUM(P53-Q53)+IF($U$70&gt;0,SUM(T53-U53)+IF($Y$70&gt;0,SUM(X53-Y53)+IF($AC$70&gt;0,SUM(AB53-AC53)+IF($AG$70&gt;0,SUM(AF53-AG53)+IF($AK$70&gt;0,SUM(AJ53-AK53)+IF($AO$70&gt;0,SUM(AN53-AO53)+IF($AS$70&gt;0,SUM(AR53-AS53)+IF($AW$70&gt;0,SUM(AV53-AW53))))))))))))))</f>
        <v>0</v>
      </c>
      <c r="BC53" s="205">
        <f t="shared" ref="BC53:BC69" si="14">SUM(BA53:BB53)</f>
        <v>0</v>
      </c>
      <c r="BD53" s="51"/>
      <c r="BE53" s="20"/>
      <c r="BF53" s="20"/>
      <c r="BJ53" s="20"/>
      <c r="BK53" s="20"/>
    </row>
    <row r="54" spans="1:63" ht="14.45" customHeight="1" x14ac:dyDescent="0.25">
      <c r="A54" s="95"/>
      <c r="B54" s="173"/>
      <c r="C54" s="173"/>
      <c r="D54" s="78"/>
      <c r="E54" s="79"/>
      <c r="F54" s="80"/>
      <c r="G54" s="81"/>
      <c r="H54" s="78"/>
      <c r="I54" s="79"/>
      <c r="J54" s="80"/>
      <c r="K54" s="81"/>
      <c r="L54" s="78"/>
      <c r="M54" s="79"/>
      <c r="N54" s="80"/>
      <c r="O54" s="81"/>
      <c r="P54" s="78"/>
      <c r="Q54" s="79"/>
      <c r="R54" s="80"/>
      <c r="S54" s="81"/>
      <c r="T54" s="78"/>
      <c r="U54" s="79"/>
      <c r="V54" s="80"/>
      <c r="W54" s="81"/>
      <c r="X54" s="78"/>
      <c r="Y54" s="79"/>
      <c r="Z54" s="80"/>
      <c r="AA54" s="81"/>
      <c r="AB54" s="78"/>
      <c r="AC54" s="79"/>
      <c r="AD54" s="80"/>
      <c r="AE54" s="81"/>
      <c r="AF54" s="78"/>
      <c r="AG54" s="79"/>
      <c r="AH54" s="80"/>
      <c r="AI54" s="81"/>
      <c r="AJ54" s="78"/>
      <c r="AK54" s="79"/>
      <c r="AL54" s="80"/>
      <c r="AM54" s="81"/>
      <c r="AN54" s="78"/>
      <c r="AO54" s="79"/>
      <c r="AP54" s="80"/>
      <c r="AQ54" s="81"/>
      <c r="AR54" s="78"/>
      <c r="AS54" s="79"/>
      <c r="AT54" s="80"/>
      <c r="AU54" s="81"/>
      <c r="AV54" s="78"/>
      <c r="AW54" s="79"/>
      <c r="AX54" s="80"/>
      <c r="AY54" s="81"/>
      <c r="AZ54" s="202">
        <f t="shared" si="12"/>
        <v>0</v>
      </c>
      <c r="BA54" s="203">
        <f t="shared" si="13"/>
        <v>0</v>
      </c>
      <c r="BB54" s="204">
        <f t="shared" ref="BB54:BB70" si="15">IF($CC$10&gt;0,SUM(DD50-DD51)+IF($E$70&gt;0,SUM(D54-E54)+IF($I$70&gt;0,SUM(H54-I54)+IF($M$70&gt;0,SUM(L54-M54)+IF($Q$70&gt;0,SUM(P54-Q54)+IF($U$70&gt;0,SUM(T54-U54)+IF($Y$70&gt;0,SUM(X54-Y54)+IF($AC$70&gt;0,SUM(AB54-AC54)+IF($AG$70&gt;0,SUM(AF54-AG54)+IF($AK$70&gt;0,SUM(AJ54-AK54)+IF($AO$70&gt;0,SUM(AN54-AO54)+IF($AS$70&gt;0,SUM(AR54-AS54)+IF($AW$70&gt;0,SUM(AV54-AW54))))))))))))))</f>
        <v>0</v>
      </c>
      <c r="BC54" s="205">
        <f t="shared" si="14"/>
        <v>0</v>
      </c>
      <c r="BD54" s="51"/>
      <c r="BE54" s="20"/>
      <c r="BF54" s="20"/>
      <c r="BJ54" s="20"/>
      <c r="BK54" s="20"/>
    </row>
    <row r="55" spans="1:63" ht="14.45" customHeight="1" x14ac:dyDescent="0.25">
      <c r="A55" s="95"/>
      <c r="B55" s="173"/>
      <c r="C55" s="173"/>
      <c r="D55" s="78"/>
      <c r="E55" s="79"/>
      <c r="F55" s="80"/>
      <c r="G55" s="81"/>
      <c r="H55" s="78"/>
      <c r="I55" s="79"/>
      <c r="J55" s="80"/>
      <c r="K55" s="81"/>
      <c r="L55" s="78"/>
      <c r="M55" s="79"/>
      <c r="N55" s="80"/>
      <c r="O55" s="81"/>
      <c r="P55" s="78"/>
      <c r="Q55" s="79"/>
      <c r="R55" s="80"/>
      <c r="S55" s="81"/>
      <c r="T55" s="78"/>
      <c r="U55" s="79"/>
      <c r="V55" s="80"/>
      <c r="W55" s="81"/>
      <c r="X55" s="78"/>
      <c r="Y55" s="79"/>
      <c r="Z55" s="80"/>
      <c r="AA55" s="81"/>
      <c r="AB55" s="78"/>
      <c r="AC55" s="79"/>
      <c r="AD55" s="80"/>
      <c r="AE55" s="81"/>
      <c r="AF55" s="78"/>
      <c r="AG55" s="79"/>
      <c r="AH55" s="80"/>
      <c r="AI55" s="81"/>
      <c r="AJ55" s="78"/>
      <c r="AK55" s="79"/>
      <c r="AL55" s="80"/>
      <c r="AM55" s="81"/>
      <c r="AN55" s="78"/>
      <c r="AO55" s="79"/>
      <c r="AP55" s="80"/>
      <c r="AQ55" s="81"/>
      <c r="AR55" s="78"/>
      <c r="AS55" s="79"/>
      <c r="AT55" s="80"/>
      <c r="AU55" s="81"/>
      <c r="AV55" s="78"/>
      <c r="AW55" s="79"/>
      <c r="AX55" s="80"/>
      <c r="AY55" s="81"/>
      <c r="AZ55" s="202">
        <f t="shared" si="12"/>
        <v>0</v>
      </c>
      <c r="BA55" s="203">
        <f t="shared" si="13"/>
        <v>0</v>
      </c>
      <c r="BB55" s="204">
        <f t="shared" si="15"/>
        <v>0</v>
      </c>
      <c r="BC55" s="205">
        <f t="shared" si="14"/>
        <v>0</v>
      </c>
      <c r="BD55" s="76"/>
      <c r="BE55" s="20"/>
      <c r="BF55" s="20"/>
      <c r="BJ55" s="20"/>
      <c r="BK55" s="20"/>
    </row>
    <row r="56" spans="1:63" ht="14.45" customHeight="1" x14ac:dyDescent="0.25">
      <c r="A56" s="95"/>
      <c r="B56" s="173"/>
      <c r="C56" s="173"/>
      <c r="D56" s="78"/>
      <c r="E56" s="79"/>
      <c r="F56" s="80"/>
      <c r="G56" s="81"/>
      <c r="H56" s="78"/>
      <c r="I56" s="79"/>
      <c r="J56" s="80"/>
      <c r="K56" s="81"/>
      <c r="L56" s="78"/>
      <c r="M56" s="79"/>
      <c r="N56" s="80"/>
      <c r="O56" s="81"/>
      <c r="P56" s="78"/>
      <c r="Q56" s="79"/>
      <c r="R56" s="80"/>
      <c r="S56" s="81"/>
      <c r="T56" s="78"/>
      <c r="U56" s="79"/>
      <c r="V56" s="80"/>
      <c r="W56" s="81"/>
      <c r="X56" s="78"/>
      <c r="Y56" s="79"/>
      <c r="Z56" s="80"/>
      <c r="AA56" s="81"/>
      <c r="AB56" s="78"/>
      <c r="AC56" s="79"/>
      <c r="AD56" s="80"/>
      <c r="AE56" s="81"/>
      <c r="AF56" s="78"/>
      <c r="AG56" s="79"/>
      <c r="AH56" s="80"/>
      <c r="AI56" s="81"/>
      <c r="AJ56" s="78"/>
      <c r="AK56" s="79"/>
      <c r="AL56" s="80"/>
      <c r="AM56" s="81"/>
      <c r="AN56" s="78"/>
      <c r="AO56" s="79"/>
      <c r="AP56" s="80"/>
      <c r="AQ56" s="81"/>
      <c r="AR56" s="78"/>
      <c r="AS56" s="79"/>
      <c r="AT56" s="80"/>
      <c r="AU56" s="81"/>
      <c r="AV56" s="78"/>
      <c r="AW56" s="79"/>
      <c r="AX56" s="80"/>
      <c r="AY56" s="81"/>
      <c r="AZ56" s="202">
        <f t="shared" si="12"/>
        <v>0</v>
      </c>
      <c r="BA56" s="203">
        <f t="shared" si="13"/>
        <v>0</v>
      </c>
      <c r="BB56" s="204">
        <f t="shared" si="15"/>
        <v>0</v>
      </c>
      <c r="BC56" s="205">
        <f t="shared" si="14"/>
        <v>0</v>
      </c>
      <c r="BD56" s="76"/>
      <c r="BE56" s="20"/>
      <c r="BF56" s="20"/>
      <c r="BJ56" s="20"/>
      <c r="BK56" s="20"/>
    </row>
    <row r="57" spans="1:63" ht="14.45" customHeight="1" x14ac:dyDescent="0.25">
      <c r="A57" s="57"/>
      <c r="B57" s="173"/>
      <c r="C57" s="173"/>
      <c r="D57" s="78"/>
      <c r="E57" s="79"/>
      <c r="F57" s="80"/>
      <c r="G57" s="81"/>
      <c r="H57" s="78"/>
      <c r="I57" s="79"/>
      <c r="J57" s="80"/>
      <c r="K57" s="81"/>
      <c r="L57" s="78"/>
      <c r="M57" s="79"/>
      <c r="N57" s="80"/>
      <c r="O57" s="81"/>
      <c r="P57" s="78"/>
      <c r="Q57" s="79"/>
      <c r="R57" s="80"/>
      <c r="S57" s="81"/>
      <c r="T57" s="78"/>
      <c r="U57" s="79"/>
      <c r="V57" s="80"/>
      <c r="W57" s="81"/>
      <c r="X57" s="78"/>
      <c r="Y57" s="79"/>
      <c r="Z57" s="80"/>
      <c r="AA57" s="81"/>
      <c r="AB57" s="78"/>
      <c r="AC57" s="79"/>
      <c r="AD57" s="80"/>
      <c r="AE57" s="81"/>
      <c r="AF57" s="78"/>
      <c r="AG57" s="79"/>
      <c r="AH57" s="80"/>
      <c r="AI57" s="81"/>
      <c r="AJ57" s="78"/>
      <c r="AK57" s="79"/>
      <c r="AL57" s="80"/>
      <c r="AM57" s="81"/>
      <c r="AN57" s="78"/>
      <c r="AO57" s="79"/>
      <c r="AP57" s="80"/>
      <c r="AQ57" s="81"/>
      <c r="AR57" s="78"/>
      <c r="AS57" s="79"/>
      <c r="AT57" s="80"/>
      <c r="AU57" s="81"/>
      <c r="AV57" s="78"/>
      <c r="AW57" s="79"/>
      <c r="AX57" s="80"/>
      <c r="AY57" s="81"/>
      <c r="AZ57" s="202">
        <f t="shared" si="12"/>
        <v>0</v>
      </c>
      <c r="BA57" s="203">
        <f t="shared" si="13"/>
        <v>0</v>
      </c>
      <c r="BB57" s="204">
        <f t="shared" si="15"/>
        <v>0</v>
      </c>
      <c r="BC57" s="205">
        <f t="shared" si="14"/>
        <v>0</v>
      </c>
      <c r="BD57" s="76"/>
      <c r="BE57" s="20"/>
      <c r="BF57" s="20"/>
      <c r="BJ57" s="20"/>
      <c r="BK57" s="20"/>
    </row>
    <row r="58" spans="1:63" ht="14.45" customHeight="1" x14ac:dyDescent="0.25">
      <c r="A58" s="62"/>
      <c r="B58" s="174"/>
      <c r="C58" s="174"/>
      <c r="D58" s="96"/>
      <c r="E58" s="79"/>
      <c r="F58" s="80"/>
      <c r="G58" s="81"/>
      <c r="H58" s="78"/>
      <c r="I58" s="79"/>
      <c r="J58" s="80"/>
      <c r="K58" s="81"/>
      <c r="L58" s="78"/>
      <c r="M58" s="79"/>
      <c r="N58" s="80"/>
      <c r="O58" s="81"/>
      <c r="P58" s="78"/>
      <c r="Q58" s="79"/>
      <c r="R58" s="80"/>
      <c r="S58" s="81"/>
      <c r="T58" s="78"/>
      <c r="U58" s="79"/>
      <c r="V58" s="80"/>
      <c r="W58" s="81"/>
      <c r="X58" s="78"/>
      <c r="Y58" s="79"/>
      <c r="Z58" s="80"/>
      <c r="AA58" s="81"/>
      <c r="AB58" s="78"/>
      <c r="AC58" s="79"/>
      <c r="AD58" s="80"/>
      <c r="AE58" s="81"/>
      <c r="AF58" s="78"/>
      <c r="AG58" s="79"/>
      <c r="AH58" s="80"/>
      <c r="AI58" s="81"/>
      <c r="AJ58" s="78"/>
      <c r="AK58" s="79"/>
      <c r="AL58" s="80"/>
      <c r="AM58" s="81"/>
      <c r="AN58" s="78"/>
      <c r="AO58" s="79"/>
      <c r="AP58" s="80"/>
      <c r="AQ58" s="81"/>
      <c r="AR58" s="78"/>
      <c r="AS58" s="79"/>
      <c r="AT58" s="80"/>
      <c r="AU58" s="81"/>
      <c r="AV58" s="78"/>
      <c r="AW58" s="79"/>
      <c r="AX58" s="80"/>
      <c r="AY58" s="81"/>
      <c r="AZ58" s="202">
        <f t="shared" si="12"/>
        <v>0</v>
      </c>
      <c r="BA58" s="203">
        <f t="shared" si="13"/>
        <v>0</v>
      </c>
      <c r="BB58" s="204">
        <f t="shared" si="15"/>
        <v>0</v>
      </c>
      <c r="BC58" s="205">
        <f t="shared" si="14"/>
        <v>0</v>
      </c>
      <c r="BD58" s="97"/>
      <c r="BE58" s="20"/>
      <c r="BF58" s="20"/>
      <c r="BJ58" s="20"/>
      <c r="BK58" s="20"/>
    </row>
    <row r="59" spans="1:63" ht="14.45" customHeight="1" x14ac:dyDescent="0.25">
      <c r="A59" s="95"/>
      <c r="B59" s="173"/>
      <c r="C59" s="173"/>
      <c r="D59" s="78"/>
      <c r="E59" s="79"/>
      <c r="F59" s="80"/>
      <c r="G59" s="81"/>
      <c r="H59" s="78"/>
      <c r="I59" s="79"/>
      <c r="J59" s="80"/>
      <c r="K59" s="81"/>
      <c r="L59" s="78"/>
      <c r="M59" s="79"/>
      <c r="N59" s="80"/>
      <c r="O59" s="81"/>
      <c r="P59" s="78"/>
      <c r="Q59" s="79"/>
      <c r="R59" s="80"/>
      <c r="S59" s="81"/>
      <c r="T59" s="78"/>
      <c r="U59" s="79"/>
      <c r="V59" s="80"/>
      <c r="W59" s="81"/>
      <c r="X59" s="78"/>
      <c r="Y59" s="79"/>
      <c r="Z59" s="80"/>
      <c r="AA59" s="81"/>
      <c r="AB59" s="78"/>
      <c r="AC59" s="79"/>
      <c r="AD59" s="80"/>
      <c r="AE59" s="81"/>
      <c r="AF59" s="78"/>
      <c r="AG59" s="79"/>
      <c r="AH59" s="80"/>
      <c r="AI59" s="81"/>
      <c r="AJ59" s="78"/>
      <c r="AK59" s="79"/>
      <c r="AL59" s="80"/>
      <c r="AM59" s="81"/>
      <c r="AN59" s="78"/>
      <c r="AO59" s="79"/>
      <c r="AP59" s="80"/>
      <c r="AQ59" s="81"/>
      <c r="AR59" s="78"/>
      <c r="AS59" s="79"/>
      <c r="AT59" s="80"/>
      <c r="AU59" s="81"/>
      <c r="AV59" s="78"/>
      <c r="AW59" s="79"/>
      <c r="AX59" s="80"/>
      <c r="AY59" s="81"/>
      <c r="AZ59" s="202">
        <f t="shared" si="12"/>
        <v>0</v>
      </c>
      <c r="BA59" s="203">
        <f t="shared" si="13"/>
        <v>0</v>
      </c>
      <c r="BB59" s="204">
        <f t="shared" si="15"/>
        <v>0</v>
      </c>
      <c r="BC59" s="205">
        <f t="shared" si="14"/>
        <v>0</v>
      </c>
      <c r="BD59" s="51"/>
      <c r="BE59" s="20"/>
      <c r="BF59" s="20"/>
      <c r="BJ59" s="20"/>
      <c r="BK59" s="20"/>
    </row>
    <row r="60" spans="1:63" ht="14.45" customHeight="1" x14ac:dyDescent="0.25">
      <c r="A60" s="95"/>
      <c r="B60" s="173"/>
      <c r="C60" s="173"/>
      <c r="D60" s="78"/>
      <c r="E60" s="79"/>
      <c r="F60" s="80"/>
      <c r="G60" s="81"/>
      <c r="H60" s="78"/>
      <c r="I60" s="79"/>
      <c r="J60" s="80"/>
      <c r="K60" s="81"/>
      <c r="L60" s="78"/>
      <c r="M60" s="79"/>
      <c r="N60" s="80"/>
      <c r="O60" s="81"/>
      <c r="P60" s="78"/>
      <c r="Q60" s="79"/>
      <c r="R60" s="80"/>
      <c r="S60" s="81"/>
      <c r="T60" s="78"/>
      <c r="U60" s="79"/>
      <c r="V60" s="80"/>
      <c r="W60" s="81"/>
      <c r="X60" s="78"/>
      <c r="Y60" s="79"/>
      <c r="Z60" s="80"/>
      <c r="AA60" s="81"/>
      <c r="AB60" s="78"/>
      <c r="AC60" s="79"/>
      <c r="AD60" s="80"/>
      <c r="AE60" s="81"/>
      <c r="AF60" s="78"/>
      <c r="AG60" s="79"/>
      <c r="AH60" s="80"/>
      <c r="AI60" s="81"/>
      <c r="AJ60" s="78"/>
      <c r="AK60" s="79"/>
      <c r="AL60" s="80"/>
      <c r="AM60" s="81"/>
      <c r="AN60" s="78"/>
      <c r="AO60" s="79"/>
      <c r="AP60" s="80"/>
      <c r="AQ60" s="81"/>
      <c r="AR60" s="78"/>
      <c r="AS60" s="79"/>
      <c r="AT60" s="80"/>
      <c r="AU60" s="81"/>
      <c r="AV60" s="78"/>
      <c r="AW60" s="79"/>
      <c r="AX60" s="80"/>
      <c r="AY60" s="81"/>
      <c r="AZ60" s="202">
        <f t="shared" si="12"/>
        <v>0</v>
      </c>
      <c r="BA60" s="203">
        <f t="shared" si="13"/>
        <v>0</v>
      </c>
      <c r="BB60" s="204">
        <f t="shared" si="15"/>
        <v>0</v>
      </c>
      <c r="BC60" s="205">
        <f t="shared" si="14"/>
        <v>0</v>
      </c>
      <c r="BD60" s="76"/>
      <c r="BE60" s="20"/>
      <c r="BF60" s="20"/>
      <c r="BJ60" s="20"/>
      <c r="BK60" s="20"/>
    </row>
    <row r="61" spans="1:63" ht="14.45" customHeight="1" x14ac:dyDescent="0.25">
      <c r="A61" s="95"/>
      <c r="B61" s="173"/>
      <c r="C61" s="173"/>
      <c r="D61" s="78"/>
      <c r="E61" s="79"/>
      <c r="F61" s="80"/>
      <c r="G61" s="81"/>
      <c r="H61" s="78"/>
      <c r="I61" s="79"/>
      <c r="J61" s="80"/>
      <c r="K61" s="81"/>
      <c r="L61" s="78"/>
      <c r="M61" s="79"/>
      <c r="N61" s="80"/>
      <c r="O61" s="81"/>
      <c r="P61" s="78"/>
      <c r="Q61" s="79"/>
      <c r="R61" s="80"/>
      <c r="S61" s="81"/>
      <c r="T61" s="78"/>
      <c r="U61" s="79"/>
      <c r="V61" s="80"/>
      <c r="W61" s="81"/>
      <c r="X61" s="78"/>
      <c r="Y61" s="79"/>
      <c r="Z61" s="80"/>
      <c r="AA61" s="81"/>
      <c r="AB61" s="78"/>
      <c r="AC61" s="79"/>
      <c r="AD61" s="80"/>
      <c r="AE61" s="81"/>
      <c r="AF61" s="78"/>
      <c r="AG61" s="79"/>
      <c r="AH61" s="80"/>
      <c r="AI61" s="81"/>
      <c r="AJ61" s="78"/>
      <c r="AK61" s="79"/>
      <c r="AL61" s="80"/>
      <c r="AM61" s="81"/>
      <c r="AN61" s="78"/>
      <c r="AO61" s="79"/>
      <c r="AP61" s="80"/>
      <c r="AQ61" s="81"/>
      <c r="AR61" s="78"/>
      <c r="AS61" s="79"/>
      <c r="AT61" s="80"/>
      <c r="AU61" s="81"/>
      <c r="AV61" s="78"/>
      <c r="AW61" s="79"/>
      <c r="AX61" s="80"/>
      <c r="AY61" s="81"/>
      <c r="AZ61" s="202">
        <f t="shared" si="12"/>
        <v>0</v>
      </c>
      <c r="BA61" s="203">
        <f t="shared" si="13"/>
        <v>0</v>
      </c>
      <c r="BB61" s="204">
        <f t="shared" si="15"/>
        <v>0</v>
      </c>
      <c r="BC61" s="205">
        <f t="shared" si="14"/>
        <v>0</v>
      </c>
      <c r="BD61" s="76"/>
      <c r="BE61" s="20"/>
      <c r="BF61" s="20"/>
      <c r="BJ61" s="20"/>
      <c r="BK61" s="20"/>
    </row>
    <row r="62" spans="1:63" ht="14.45" customHeight="1" x14ac:dyDescent="0.25">
      <c r="A62" s="57"/>
      <c r="B62" s="173"/>
      <c r="C62" s="173"/>
      <c r="D62" s="78"/>
      <c r="E62" s="79"/>
      <c r="F62" s="80"/>
      <c r="G62" s="81"/>
      <c r="H62" s="78"/>
      <c r="I62" s="79"/>
      <c r="J62" s="80"/>
      <c r="K62" s="81"/>
      <c r="L62" s="78"/>
      <c r="M62" s="79"/>
      <c r="N62" s="80"/>
      <c r="O62" s="81"/>
      <c r="P62" s="78"/>
      <c r="Q62" s="79"/>
      <c r="R62" s="80"/>
      <c r="S62" s="81"/>
      <c r="T62" s="78"/>
      <c r="U62" s="79"/>
      <c r="V62" s="80"/>
      <c r="W62" s="81"/>
      <c r="X62" s="78"/>
      <c r="Y62" s="79"/>
      <c r="Z62" s="80"/>
      <c r="AA62" s="81"/>
      <c r="AB62" s="78"/>
      <c r="AC62" s="79"/>
      <c r="AD62" s="80"/>
      <c r="AE62" s="81"/>
      <c r="AF62" s="78"/>
      <c r="AG62" s="79"/>
      <c r="AH62" s="80"/>
      <c r="AI62" s="81"/>
      <c r="AJ62" s="78"/>
      <c r="AK62" s="79"/>
      <c r="AL62" s="80"/>
      <c r="AM62" s="81"/>
      <c r="AN62" s="78"/>
      <c r="AO62" s="79"/>
      <c r="AP62" s="80"/>
      <c r="AQ62" s="81"/>
      <c r="AR62" s="78"/>
      <c r="AS62" s="79"/>
      <c r="AT62" s="80"/>
      <c r="AU62" s="81"/>
      <c r="AV62" s="78"/>
      <c r="AW62" s="79"/>
      <c r="AX62" s="80"/>
      <c r="AY62" s="81"/>
      <c r="AZ62" s="202">
        <f t="shared" si="12"/>
        <v>0</v>
      </c>
      <c r="BA62" s="203">
        <f t="shared" si="13"/>
        <v>0</v>
      </c>
      <c r="BB62" s="204">
        <f t="shared" si="15"/>
        <v>0</v>
      </c>
      <c r="BC62" s="205">
        <f t="shared" si="14"/>
        <v>0</v>
      </c>
      <c r="BD62" s="76"/>
      <c r="BE62" s="20"/>
      <c r="BF62" s="20"/>
      <c r="BJ62" s="20"/>
      <c r="BK62" s="20"/>
    </row>
    <row r="63" spans="1:63" ht="14.45" customHeight="1" x14ac:dyDescent="0.25">
      <c r="A63" s="62"/>
      <c r="B63" s="174"/>
      <c r="C63" s="174"/>
      <c r="D63" s="96"/>
      <c r="E63" s="79"/>
      <c r="F63" s="80"/>
      <c r="G63" s="81"/>
      <c r="H63" s="78"/>
      <c r="I63" s="79"/>
      <c r="J63" s="80"/>
      <c r="K63" s="81"/>
      <c r="L63" s="78"/>
      <c r="M63" s="79"/>
      <c r="N63" s="80"/>
      <c r="O63" s="81"/>
      <c r="P63" s="78"/>
      <c r="Q63" s="79"/>
      <c r="R63" s="80"/>
      <c r="S63" s="81"/>
      <c r="T63" s="78"/>
      <c r="U63" s="79"/>
      <c r="V63" s="80"/>
      <c r="W63" s="81"/>
      <c r="X63" s="78"/>
      <c r="Y63" s="79"/>
      <c r="Z63" s="80"/>
      <c r="AA63" s="81"/>
      <c r="AB63" s="78"/>
      <c r="AC63" s="79"/>
      <c r="AD63" s="80"/>
      <c r="AE63" s="81"/>
      <c r="AF63" s="78"/>
      <c r="AG63" s="79"/>
      <c r="AH63" s="80"/>
      <c r="AI63" s="81"/>
      <c r="AJ63" s="78"/>
      <c r="AK63" s="79"/>
      <c r="AL63" s="80"/>
      <c r="AM63" s="81"/>
      <c r="AN63" s="78"/>
      <c r="AO63" s="79"/>
      <c r="AP63" s="80"/>
      <c r="AQ63" s="81"/>
      <c r="AR63" s="78"/>
      <c r="AS63" s="79"/>
      <c r="AT63" s="80"/>
      <c r="AU63" s="81"/>
      <c r="AV63" s="78"/>
      <c r="AW63" s="79"/>
      <c r="AX63" s="80"/>
      <c r="AY63" s="81"/>
      <c r="AZ63" s="202">
        <f t="shared" si="12"/>
        <v>0</v>
      </c>
      <c r="BA63" s="203">
        <f t="shared" si="13"/>
        <v>0</v>
      </c>
      <c r="BB63" s="204">
        <f t="shared" si="15"/>
        <v>0</v>
      </c>
      <c r="BC63" s="205">
        <f t="shared" si="14"/>
        <v>0</v>
      </c>
      <c r="BD63" s="97"/>
      <c r="BE63" s="20"/>
      <c r="BF63" s="20"/>
      <c r="BJ63" s="20"/>
      <c r="BK63" s="20"/>
    </row>
    <row r="64" spans="1:63" ht="14.45" customHeight="1" x14ac:dyDescent="0.25">
      <c r="A64" s="93"/>
      <c r="B64" s="171"/>
      <c r="C64" s="171"/>
      <c r="D64" s="71"/>
      <c r="E64" s="45"/>
      <c r="F64" s="48"/>
      <c r="G64" s="49"/>
      <c r="H64" s="44"/>
      <c r="I64" s="73"/>
      <c r="J64" s="48"/>
      <c r="K64" s="49"/>
      <c r="L64" s="44"/>
      <c r="M64" s="73"/>
      <c r="N64" s="50"/>
      <c r="O64" s="72"/>
      <c r="P64" s="44"/>
      <c r="Q64" s="73"/>
      <c r="R64" s="50"/>
      <c r="S64" s="72"/>
      <c r="T64" s="44"/>
      <c r="U64" s="73"/>
      <c r="V64" s="50"/>
      <c r="W64" s="72"/>
      <c r="X64" s="44"/>
      <c r="Y64" s="73"/>
      <c r="Z64" s="50"/>
      <c r="AA64" s="72"/>
      <c r="AB64" s="44"/>
      <c r="AC64" s="73"/>
      <c r="AD64" s="50"/>
      <c r="AE64" s="72"/>
      <c r="AF64" s="44"/>
      <c r="AG64" s="73"/>
      <c r="AH64" s="50"/>
      <c r="AI64" s="72"/>
      <c r="AJ64" s="44"/>
      <c r="AK64" s="73"/>
      <c r="AL64" s="50"/>
      <c r="AM64" s="72"/>
      <c r="AN64" s="44"/>
      <c r="AO64" s="73"/>
      <c r="AP64" s="50"/>
      <c r="AQ64" s="72"/>
      <c r="AR64" s="44"/>
      <c r="AS64" s="73"/>
      <c r="AT64" s="48"/>
      <c r="AU64" s="72"/>
      <c r="AV64" s="44"/>
      <c r="AW64" s="45"/>
      <c r="AX64" s="48"/>
      <c r="AY64" s="49"/>
      <c r="AZ64" s="202">
        <f t="shared" si="12"/>
        <v>0</v>
      </c>
      <c r="BA64" s="203">
        <f t="shared" si="13"/>
        <v>0</v>
      </c>
      <c r="BB64" s="204">
        <f t="shared" si="15"/>
        <v>0</v>
      </c>
      <c r="BC64" s="205">
        <f t="shared" si="14"/>
        <v>0</v>
      </c>
      <c r="BD64" s="51"/>
      <c r="BE64" s="20"/>
      <c r="BF64" s="20"/>
      <c r="BJ64" s="20"/>
      <c r="BK64" s="20"/>
    </row>
    <row r="65" spans="1:63" ht="14.45" customHeight="1" x14ac:dyDescent="0.25">
      <c r="A65" s="93"/>
      <c r="B65" s="171"/>
      <c r="C65" s="171"/>
      <c r="D65" s="71"/>
      <c r="E65" s="45"/>
      <c r="F65" s="48"/>
      <c r="G65" s="49"/>
      <c r="H65" s="44"/>
      <c r="I65" s="73"/>
      <c r="J65" s="48"/>
      <c r="K65" s="49"/>
      <c r="L65" s="44"/>
      <c r="M65" s="73"/>
      <c r="N65" s="50"/>
      <c r="O65" s="72"/>
      <c r="P65" s="44"/>
      <c r="Q65" s="73"/>
      <c r="R65" s="50"/>
      <c r="S65" s="72"/>
      <c r="T65" s="44"/>
      <c r="U65" s="73"/>
      <c r="V65" s="50"/>
      <c r="W65" s="72"/>
      <c r="X65" s="44"/>
      <c r="Y65" s="73"/>
      <c r="Z65" s="50"/>
      <c r="AA65" s="72"/>
      <c r="AB65" s="44"/>
      <c r="AC65" s="73"/>
      <c r="AD65" s="50"/>
      <c r="AE65" s="72"/>
      <c r="AF65" s="44"/>
      <c r="AG65" s="73"/>
      <c r="AH65" s="50"/>
      <c r="AI65" s="72"/>
      <c r="AJ65" s="44"/>
      <c r="AK65" s="73"/>
      <c r="AL65" s="50"/>
      <c r="AM65" s="72"/>
      <c r="AN65" s="44"/>
      <c r="AO65" s="73"/>
      <c r="AP65" s="50"/>
      <c r="AQ65" s="72"/>
      <c r="AR65" s="44"/>
      <c r="AS65" s="73"/>
      <c r="AT65" s="48"/>
      <c r="AU65" s="72"/>
      <c r="AV65" s="44"/>
      <c r="AW65" s="45"/>
      <c r="AX65" s="48"/>
      <c r="AY65" s="49"/>
      <c r="AZ65" s="202">
        <f t="shared" si="12"/>
        <v>0</v>
      </c>
      <c r="BA65" s="203">
        <f t="shared" si="13"/>
        <v>0</v>
      </c>
      <c r="BB65" s="204">
        <f t="shared" si="15"/>
        <v>0</v>
      </c>
      <c r="BC65" s="205">
        <f t="shared" si="14"/>
        <v>0</v>
      </c>
      <c r="BD65" s="51"/>
      <c r="BE65" s="20"/>
      <c r="BF65" s="20"/>
      <c r="BJ65" s="20"/>
      <c r="BK65" s="20"/>
    </row>
    <row r="66" spans="1:63" ht="14.45" customHeight="1" x14ac:dyDescent="0.25">
      <c r="A66" s="93"/>
      <c r="B66" s="171"/>
      <c r="C66" s="171"/>
      <c r="D66" s="71"/>
      <c r="E66" s="45"/>
      <c r="F66" s="48"/>
      <c r="G66" s="49"/>
      <c r="H66" s="44"/>
      <c r="I66" s="73"/>
      <c r="J66" s="48"/>
      <c r="K66" s="49"/>
      <c r="L66" s="44"/>
      <c r="M66" s="73"/>
      <c r="N66" s="50"/>
      <c r="O66" s="72"/>
      <c r="P66" s="44"/>
      <c r="Q66" s="73"/>
      <c r="R66" s="50"/>
      <c r="S66" s="72"/>
      <c r="T66" s="44"/>
      <c r="U66" s="73"/>
      <c r="V66" s="50"/>
      <c r="W66" s="72"/>
      <c r="X66" s="44"/>
      <c r="Y66" s="73"/>
      <c r="Z66" s="50"/>
      <c r="AA66" s="72"/>
      <c r="AB66" s="44"/>
      <c r="AC66" s="73"/>
      <c r="AD66" s="50"/>
      <c r="AE66" s="72"/>
      <c r="AF66" s="44"/>
      <c r="AG66" s="73"/>
      <c r="AH66" s="50"/>
      <c r="AI66" s="72"/>
      <c r="AJ66" s="44"/>
      <c r="AK66" s="73"/>
      <c r="AL66" s="50"/>
      <c r="AM66" s="72"/>
      <c r="AN66" s="44"/>
      <c r="AO66" s="73"/>
      <c r="AP66" s="50"/>
      <c r="AQ66" s="72"/>
      <c r="AR66" s="44"/>
      <c r="AS66" s="73"/>
      <c r="AT66" s="48"/>
      <c r="AU66" s="72"/>
      <c r="AV66" s="44"/>
      <c r="AW66" s="45"/>
      <c r="AX66" s="48"/>
      <c r="AY66" s="49"/>
      <c r="AZ66" s="202">
        <f t="shared" si="12"/>
        <v>0</v>
      </c>
      <c r="BA66" s="203">
        <f t="shared" si="13"/>
        <v>0</v>
      </c>
      <c r="BB66" s="204">
        <f t="shared" si="15"/>
        <v>0</v>
      </c>
      <c r="BC66" s="205">
        <f t="shared" si="14"/>
        <v>0</v>
      </c>
      <c r="BD66" s="76"/>
      <c r="BE66" s="20"/>
      <c r="BF66" s="20"/>
      <c r="BJ66" s="20"/>
      <c r="BK66" s="20"/>
    </row>
    <row r="67" spans="1:63" ht="14.45" customHeight="1" x14ac:dyDescent="0.25">
      <c r="A67" s="93"/>
      <c r="B67" s="171"/>
      <c r="C67" s="171"/>
      <c r="D67" s="71"/>
      <c r="E67" s="45"/>
      <c r="F67" s="48"/>
      <c r="G67" s="49"/>
      <c r="H67" s="44"/>
      <c r="I67" s="73"/>
      <c r="J67" s="48"/>
      <c r="K67" s="49"/>
      <c r="L67" s="44"/>
      <c r="M67" s="73"/>
      <c r="N67" s="50"/>
      <c r="O67" s="72"/>
      <c r="P67" s="44"/>
      <c r="Q67" s="73"/>
      <c r="R67" s="50"/>
      <c r="S67" s="72"/>
      <c r="T67" s="44"/>
      <c r="U67" s="73"/>
      <c r="V67" s="50"/>
      <c r="W67" s="72"/>
      <c r="X67" s="44"/>
      <c r="Y67" s="73"/>
      <c r="Z67" s="50"/>
      <c r="AA67" s="72"/>
      <c r="AB67" s="44"/>
      <c r="AC67" s="73"/>
      <c r="AD67" s="50"/>
      <c r="AE67" s="72"/>
      <c r="AF67" s="44"/>
      <c r="AG67" s="73"/>
      <c r="AH67" s="50"/>
      <c r="AI67" s="72"/>
      <c r="AJ67" s="44"/>
      <c r="AK67" s="73"/>
      <c r="AL67" s="50"/>
      <c r="AM67" s="72"/>
      <c r="AN67" s="44"/>
      <c r="AO67" s="73"/>
      <c r="AP67" s="50"/>
      <c r="AQ67" s="72"/>
      <c r="AR67" s="44"/>
      <c r="AS67" s="73"/>
      <c r="AT67" s="48"/>
      <c r="AU67" s="72"/>
      <c r="AV67" s="44"/>
      <c r="AW67" s="45"/>
      <c r="AX67" s="48"/>
      <c r="AY67" s="49"/>
      <c r="AZ67" s="202">
        <f t="shared" si="12"/>
        <v>0</v>
      </c>
      <c r="BA67" s="203">
        <f t="shared" si="13"/>
        <v>0</v>
      </c>
      <c r="BB67" s="204">
        <f t="shared" si="15"/>
        <v>0</v>
      </c>
      <c r="BC67" s="205">
        <f t="shared" si="14"/>
        <v>0</v>
      </c>
      <c r="BD67" s="76"/>
      <c r="BE67" s="20"/>
      <c r="BF67" s="20"/>
      <c r="BJ67" s="20"/>
      <c r="BK67" s="20"/>
    </row>
    <row r="68" spans="1:63" ht="14.45" customHeight="1" x14ac:dyDescent="0.25">
      <c r="A68" s="43"/>
      <c r="B68" s="171"/>
      <c r="C68" s="171"/>
      <c r="D68" s="71"/>
      <c r="E68" s="45"/>
      <c r="F68" s="48"/>
      <c r="G68" s="49"/>
      <c r="H68" s="44"/>
      <c r="I68" s="73"/>
      <c r="J68" s="48"/>
      <c r="K68" s="49"/>
      <c r="L68" s="44"/>
      <c r="M68" s="73"/>
      <c r="N68" s="50"/>
      <c r="O68" s="72"/>
      <c r="P68" s="44"/>
      <c r="Q68" s="73"/>
      <c r="R68" s="50"/>
      <c r="S68" s="72"/>
      <c r="T68" s="44"/>
      <c r="U68" s="73"/>
      <c r="V68" s="50"/>
      <c r="W68" s="72"/>
      <c r="X68" s="44"/>
      <c r="Y68" s="73"/>
      <c r="Z68" s="50"/>
      <c r="AA68" s="72"/>
      <c r="AB68" s="44"/>
      <c r="AC68" s="73"/>
      <c r="AD68" s="50"/>
      <c r="AE68" s="72"/>
      <c r="AF68" s="44"/>
      <c r="AG68" s="73"/>
      <c r="AH68" s="50"/>
      <c r="AI68" s="72"/>
      <c r="AJ68" s="44"/>
      <c r="AK68" s="73"/>
      <c r="AL68" s="50"/>
      <c r="AM68" s="72"/>
      <c r="AN68" s="44"/>
      <c r="AO68" s="73"/>
      <c r="AP68" s="50"/>
      <c r="AQ68" s="72"/>
      <c r="AR68" s="44"/>
      <c r="AS68" s="73"/>
      <c r="AT68" s="48"/>
      <c r="AU68" s="72"/>
      <c r="AV68" s="44"/>
      <c r="AW68" s="45"/>
      <c r="AX68" s="48"/>
      <c r="AY68" s="49"/>
      <c r="AZ68" s="202">
        <f t="shared" si="12"/>
        <v>0</v>
      </c>
      <c r="BA68" s="203">
        <f t="shared" si="13"/>
        <v>0</v>
      </c>
      <c r="BB68" s="204">
        <f t="shared" si="15"/>
        <v>0</v>
      </c>
      <c r="BC68" s="205">
        <f t="shared" si="14"/>
        <v>0</v>
      </c>
      <c r="BD68" s="76"/>
      <c r="BE68" s="20"/>
      <c r="BF68" s="20"/>
      <c r="BJ68" s="20"/>
      <c r="BK68" s="20"/>
    </row>
    <row r="69" spans="1:63" ht="14.45" customHeight="1" x14ac:dyDescent="0.25">
      <c r="A69" s="62"/>
      <c r="B69" s="174"/>
      <c r="C69" s="174"/>
      <c r="D69" s="96"/>
      <c r="E69" s="45"/>
      <c r="F69" s="48"/>
      <c r="G69" s="49"/>
      <c r="H69" s="44"/>
      <c r="I69" s="73"/>
      <c r="J69" s="48"/>
      <c r="K69" s="49"/>
      <c r="L69" s="44"/>
      <c r="M69" s="73"/>
      <c r="N69" s="50"/>
      <c r="O69" s="72"/>
      <c r="P69" s="44"/>
      <c r="Q69" s="73"/>
      <c r="R69" s="50"/>
      <c r="S69" s="72"/>
      <c r="T69" s="44"/>
      <c r="U69" s="73"/>
      <c r="V69" s="50"/>
      <c r="W69" s="72"/>
      <c r="X69" s="44"/>
      <c r="Y69" s="73"/>
      <c r="Z69" s="50"/>
      <c r="AA69" s="72"/>
      <c r="AB69" s="44"/>
      <c r="AC69" s="73"/>
      <c r="AD69" s="50"/>
      <c r="AE69" s="72"/>
      <c r="AF69" s="44"/>
      <c r="AG69" s="73"/>
      <c r="AH69" s="50"/>
      <c r="AI69" s="72"/>
      <c r="AJ69" s="44"/>
      <c r="AK69" s="73"/>
      <c r="AL69" s="50"/>
      <c r="AM69" s="72"/>
      <c r="AN69" s="44"/>
      <c r="AO69" s="73"/>
      <c r="AP69" s="50"/>
      <c r="AQ69" s="72"/>
      <c r="AR69" s="44"/>
      <c r="AS69" s="73"/>
      <c r="AT69" s="48"/>
      <c r="AU69" s="72"/>
      <c r="AV69" s="44"/>
      <c r="AW69" s="45"/>
      <c r="AX69" s="48"/>
      <c r="AY69" s="49"/>
      <c r="AZ69" s="202">
        <f t="shared" si="12"/>
        <v>0</v>
      </c>
      <c r="BA69" s="208">
        <f t="shared" si="13"/>
        <v>0</v>
      </c>
      <c r="BB69" s="204">
        <f t="shared" si="15"/>
        <v>0</v>
      </c>
      <c r="BC69" s="205">
        <f t="shared" si="14"/>
        <v>0</v>
      </c>
      <c r="BD69" s="97"/>
      <c r="BE69" s="20"/>
      <c r="BF69" s="20"/>
      <c r="BJ69" s="20"/>
      <c r="BK69" s="20"/>
    </row>
    <row r="70" spans="1:63" s="220" customFormat="1" x14ac:dyDescent="0.25">
      <c r="A70" s="212" t="s">
        <v>135</v>
      </c>
      <c r="B70" s="213">
        <f>SUM(B53:B69)</f>
        <v>0</v>
      </c>
      <c r="C70" s="213">
        <f>SUM(C53:C69)</f>
        <v>0</v>
      </c>
      <c r="D70" s="214">
        <f>SUM(D53:D69)</f>
        <v>0</v>
      </c>
      <c r="E70" s="214">
        <f>SUM(E53:E69)</f>
        <v>0</v>
      </c>
      <c r="F70" s="216"/>
      <c r="G70" s="217"/>
      <c r="H70" s="232">
        <f>SUM(H53:H69)</f>
        <v>0</v>
      </c>
      <c r="I70" s="214">
        <f>SUM(I53:I69)</f>
        <v>0</v>
      </c>
      <c r="J70" s="216"/>
      <c r="K70" s="218"/>
      <c r="L70" s="232">
        <f>SUM(L53:L69)</f>
        <v>0</v>
      </c>
      <c r="M70" s="214">
        <f>SUM(M53:M69)</f>
        <v>0</v>
      </c>
      <c r="N70" s="216"/>
      <c r="O70" s="218"/>
      <c r="P70" s="232">
        <f>SUM(P53:P69)</f>
        <v>0</v>
      </c>
      <c r="Q70" s="214">
        <f>SUM(Q53:Q69)</f>
        <v>0</v>
      </c>
      <c r="R70" s="216"/>
      <c r="S70" s="218"/>
      <c r="T70" s="232">
        <f>SUM(T53:T69)</f>
        <v>0</v>
      </c>
      <c r="U70" s="214">
        <f>SUM(U53:U69)</f>
        <v>0</v>
      </c>
      <c r="V70" s="216"/>
      <c r="W70" s="218"/>
      <c r="X70" s="232">
        <f>SUM(X53:X69)</f>
        <v>0</v>
      </c>
      <c r="Y70" s="214">
        <f>SUM(Y53:Y69)</f>
        <v>0</v>
      </c>
      <c r="Z70" s="216"/>
      <c r="AA70" s="218"/>
      <c r="AB70" s="232">
        <f>SUM(AB53:AB69)</f>
        <v>0</v>
      </c>
      <c r="AC70" s="214">
        <f>SUM(AC53:AC69)</f>
        <v>0</v>
      </c>
      <c r="AD70" s="216"/>
      <c r="AE70" s="218"/>
      <c r="AF70" s="232">
        <f>SUM(AF53:AF69)</f>
        <v>0</v>
      </c>
      <c r="AG70" s="214">
        <f>SUM(AG53:AG69)</f>
        <v>0</v>
      </c>
      <c r="AH70" s="216"/>
      <c r="AI70" s="218"/>
      <c r="AJ70" s="232">
        <f>SUM(AJ53:AJ69)</f>
        <v>0</v>
      </c>
      <c r="AK70" s="214">
        <f>SUM(AK53:AK69)</f>
        <v>0</v>
      </c>
      <c r="AL70" s="216"/>
      <c r="AM70" s="218"/>
      <c r="AN70" s="232">
        <f>SUM(AN53:AN69)</f>
        <v>0</v>
      </c>
      <c r="AO70" s="214">
        <f>SUM(AO53:AO69)</f>
        <v>0</v>
      </c>
      <c r="AP70" s="216"/>
      <c r="AQ70" s="218"/>
      <c r="AR70" s="232">
        <f>SUM(AR53:AR69)</f>
        <v>0</v>
      </c>
      <c r="AS70" s="214">
        <f>SUM(AS53:AS69)</f>
        <v>0</v>
      </c>
      <c r="AT70" s="216"/>
      <c r="AU70" s="218"/>
      <c r="AV70" s="232">
        <f>SUM(AV53:AV69)</f>
        <v>0</v>
      </c>
      <c r="AW70" s="214">
        <f>SUM(AW53:AW69)</f>
        <v>0</v>
      </c>
      <c r="AX70" s="216"/>
      <c r="AY70" s="218"/>
      <c r="AZ70" s="139">
        <f>SUM(AZ53:AZ69)</f>
        <v>0</v>
      </c>
      <c r="BA70" s="138">
        <f>SUM(BA53:BA69)</f>
        <v>0</v>
      </c>
      <c r="BB70" s="144">
        <f t="shared" si="15"/>
        <v>0</v>
      </c>
      <c r="BC70" s="145">
        <f>SUM(BC53:BC69)</f>
        <v>0</v>
      </c>
      <c r="BD70" s="219"/>
    </row>
    <row r="71" spans="1:63" s="220" customFormat="1" x14ac:dyDescent="0.25">
      <c r="A71" s="233" t="s">
        <v>129</v>
      </c>
      <c r="B71" s="222"/>
      <c r="C71" s="222"/>
      <c r="D71" s="234">
        <f>D70-E70</f>
        <v>0</v>
      </c>
      <c r="E71" s="235" t="e">
        <f>D71/D70</f>
        <v>#DIV/0!</v>
      </c>
      <c r="F71" s="236"/>
      <c r="G71" s="237"/>
      <c r="H71" s="238">
        <f>H70-I70</f>
        <v>0</v>
      </c>
      <c r="I71" s="235" t="e">
        <f>H71/H70</f>
        <v>#DIV/0!</v>
      </c>
      <c r="J71" s="236"/>
      <c r="K71" s="239"/>
      <c r="L71" s="238">
        <f>L70-M70</f>
        <v>0</v>
      </c>
      <c r="M71" s="235" t="e">
        <f>L71/L70</f>
        <v>#DIV/0!</v>
      </c>
      <c r="N71" s="236"/>
      <c r="O71" s="239"/>
      <c r="P71" s="238">
        <f>P70-Q70</f>
        <v>0</v>
      </c>
      <c r="Q71" s="235" t="e">
        <f>P71/P70</f>
        <v>#DIV/0!</v>
      </c>
      <c r="R71" s="236"/>
      <c r="S71" s="239"/>
      <c r="T71" s="238">
        <f>T70-U70</f>
        <v>0</v>
      </c>
      <c r="U71" s="235" t="e">
        <f>T71/T70</f>
        <v>#DIV/0!</v>
      </c>
      <c r="V71" s="236"/>
      <c r="W71" s="239"/>
      <c r="X71" s="238">
        <f>X70-Y70</f>
        <v>0</v>
      </c>
      <c r="Y71" s="235" t="e">
        <f>X71/X70</f>
        <v>#DIV/0!</v>
      </c>
      <c r="Z71" s="236"/>
      <c r="AA71" s="239"/>
      <c r="AB71" s="238">
        <f>AB70-AC70</f>
        <v>0</v>
      </c>
      <c r="AC71" s="235" t="e">
        <f>AB71/AB70</f>
        <v>#DIV/0!</v>
      </c>
      <c r="AD71" s="236"/>
      <c r="AE71" s="239"/>
      <c r="AF71" s="238">
        <f>AF70-AG70</f>
        <v>0</v>
      </c>
      <c r="AG71" s="235" t="e">
        <f>AF71/AF70</f>
        <v>#DIV/0!</v>
      </c>
      <c r="AH71" s="236"/>
      <c r="AI71" s="239"/>
      <c r="AJ71" s="238">
        <f>AJ70-AK70</f>
        <v>0</v>
      </c>
      <c r="AK71" s="235" t="e">
        <f>AJ71/AJ70</f>
        <v>#DIV/0!</v>
      </c>
      <c r="AL71" s="236"/>
      <c r="AM71" s="239"/>
      <c r="AN71" s="238">
        <f>AN70-AO70</f>
        <v>0</v>
      </c>
      <c r="AO71" s="235" t="e">
        <f>AN71/AN70</f>
        <v>#DIV/0!</v>
      </c>
      <c r="AP71" s="236"/>
      <c r="AQ71" s="239"/>
      <c r="AR71" s="240">
        <f>AR70-AS70</f>
        <v>0</v>
      </c>
      <c r="AS71" s="235" t="e">
        <f>AR71/AR70</f>
        <v>#DIV/0!</v>
      </c>
      <c r="AT71" s="236"/>
      <c r="AU71" s="239"/>
      <c r="AV71" s="238">
        <f>AV70-AW70</f>
        <v>0</v>
      </c>
      <c r="AW71" s="235" t="e">
        <f>AV71/AV70</f>
        <v>#DIV/0!</v>
      </c>
      <c r="AX71" s="236"/>
      <c r="AY71" s="239"/>
      <c r="AZ71" s="183"/>
      <c r="BA71" s="184"/>
      <c r="BB71" s="184"/>
      <c r="BC71" s="146"/>
      <c r="BD71" s="241"/>
    </row>
    <row r="72" spans="1:63" s="288" customFormat="1" ht="15.6" customHeight="1" x14ac:dyDescent="0.25">
      <c r="A72" s="281" t="s">
        <v>136</v>
      </c>
      <c r="B72" s="282">
        <f>SUM(B16,B38,B50,B70)</f>
        <v>0</v>
      </c>
      <c r="C72" s="282">
        <f>SUM(C16,C38,C50,C70)</f>
        <v>0</v>
      </c>
      <c r="D72" s="283">
        <f>SUM(D16,D38,D50,D70)</f>
        <v>0</v>
      </c>
      <c r="E72" s="284">
        <f>E16+E38+E50+E70</f>
        <v>0</v>
      </c>
      <c r="F72" s="285"/>
      <c r="G72" s="286"/>
      <c r="H72" s="283">
        <f>SUM(H16,H38,H50,H70)</f>
        <v>0</v>
      </c>
      <c r="I72" s="284">
        <f>I16+I38+I50+I70</f>
        <v>0</v>
      </c>
      <c r="J72" s="285"/>
      <c r="K72" s="286"/>
      <c r="L72" s="283">
        <f>SUM(L16,L38,L50,L70)</f>
        <v>0</v>
      </c>
      <c r="M72" s="284">
        <f>M16+M38+M50+M70</f>
        <v>0</v>
      </c>
      <c r="N72" s="285"/>
      <c r="O72" s="286"/>
      <c r="P72" s="283">
        <f>SUM(P16,P38,P50,P70)</f>
        <v>0</v>
      </c>
      <c r="Q72" s="284">
        <f>Q16+Q38+Q50+Q70</f>
        <v>0</v>
      </c>
      <c r="R72" s="285"/>
      <c r="S72" s="286"/>
      <c r="T72" s="283">
        <f>SUM(T16,T38,T50,T70)</f>
        <v>0</v>
      </c>
      <c r="U72" s="284">
        <f>U16+U38+U50+U70</f>
        <v>0</v>
      </c>
      <c r="V72" s="285"/>
      <c r="W72" s="286"/>
      <c r="X72" s="283">
        <f>SUM(X16,X38,X50,X70)</f>
        <v>0</v>
      </c>
      <c r="Y72" s="284">
        <f>Y16+Y38+Y50+Y70</f>
        <v>0</v>
      </c>
      <c r="Z72" s="285"/>
      <c r="AA72" s="286"/>
      <c r="AB72" s="283">
        <f>SUM(AB16,AB38,AB50,AB70)</f>
        <v>0</v>
      </c>
      <c r="AC72" s="284">
        <f>AC16+AC38+AC50+AC70</f>
        <v>0</v>
      </c>
      <c r="AD72" s="285"/>
      <c r="AE72" s="286"/>
      <c r="AF72" s="283">
        <f>SUM(AF16,AF38,AF50,AF70)</f>
        <v>0</v>
      </c>
      <c r="AG72" s="284">
        <f>AG16+AG38+AG50+AG70</f>
        <v>0</v>
      </c>
      <c r="AH72" s="285"/>
      <c r="AI72" s="286"/>
      <c r="AJ72" s="283">
        <f>SUM(AJ16,AJ38,AJ50,AJ70)</f>
        <v>0</v>
      </c>
      <c r="AK72" s="284">
        <f>AK16+AK38+AK50+AK70</f>
        <v>0</v>
      </c>
      <c r="AL72" s="285"/>
      <c r="AM72" s="286"/>
      <c r="AN72" s="283">
        <f>SUM(AN16,AN38,AN50,AN70)</f>
        <v>0</v>
      </c>
      <c r="AO72" s="284">
        <f>AO16+AO38+AO50+AO70</f>
        <v>0</v>
      </c>
      <c r="AP72" s="285"/>
      <c r="AQ72" s="286"/>
      <c r="AR72" s="283">
        <f>SUM(AR16,AR38,AR50,AR70)</f>
        <v>0</v>
      </c>
      <c r="AS72" s="284">
        <f>AS16+AS38+AS50+AS70</f>
        <v>0</v>
      </c>
      <c r="AT72" s="285"/>
      <c r="AU72" s="286"/>
      <c r="AV72" s="283">
        <f>SUM(AV16,AV38,AV50,AV70)</f>
        <v>0</v>
      </c>
      <c r="AW72" s="284">
        <f>AW16+AW38+AW50+AW70</f>
        <v>0</v>
      </c>
      <c r="AX72" s="285"/>
      <c r="AY72" s="286"/>
      <c r="AZ72" s="181">
        <f>AZ70+AZ50+AZ38+AZ16</f>
        <v>0</v>
      </c>
      <c r="BA72" s="182">
        <f>BA70+BA50+BA38+BA16</f>
        <v>0</v>
      </c>
      <c r="BB72" s="182">
        <f>BB70+BB50+BB38+BB16</f>
        <v>0</v>
      </c>
      <c r="BC72" s="180">
        <f>BC70+BC50+BC38+BC16</f>
        <v>0</v>
      </c>
      <c r="BD72" s="287"/>
    </row>
    <row r="73" spans="1:63" s="105" customFormat="1" ht="3" customHeight="1" x14ac:dyDescent="0.25">
      <c r="A73" s="106"/>
      <c r="B73" s="178"/>
      <c r="C73" s="177"/>
      <c r="D73" s="107"/>
      <c r="E73" s="108"/>
      <c r="F73" s="109"/>
      <c r="G73" s="110"/>
      <c r="H73" s="111"/>
      <c r="I73" s="108"/>
      <c r="J73" s="109"/>
      <c r="K73" s="110"/>
      <c r="L73" s="111"/>
      <c r="M73" s="108"/>
      <c r="N73" s="109"/>
      <c r="O73" s="110"/>
      <c r="P73" s="111"/>
      <c r="Q73" s="108"/>
      <c r="R73" s="109"/>
      <c r="S73" s="110"/>
      <c r="T73" s="111"/>
      <c r="U73" s="108"/>
      <c r="V73" s="109"/>
      <c r="W73" s="110"/>
      <c r="X73" s="111"/>
      <c r="Y73" s="108"/>
      <c r="Z73" s="109"/>
      <c r="AA73" s="110"/>
      <c r="AB73" s="111"/>
      <c r="AC73" s="108"/>
      <c r="AD73" s="109"/>
      <c r="AE73" s="110"/>
      <c r="AF73" s="111"/>
      <c r="AG73" s="108"/>
      <c r="AH73" s="109"/>
      <c r="AI73" s="110"/>
      <c r="AJ73" s="111"/>
      <c r="AK73" s="108"/>
      <c r="AL73" s="109"/>
      <c r="AM73" s="110"/>
      <c r="AN73" s="111"/>
      <c r="AO73" s="108"/>
      <c r="AP73" s="109"/>
      <c r="AQ73" s="110"/>
      <c r="AR73" s="111"/>
      <c r="AS73" s="108"/>
      <c r="AT73" s="109"/>
      <c r="AU73" s="110"/>
      <c r="AV73" s="111"/>
      <c r="AW73" s="108"/>
      <c r="AX73" s="109"/>
      <c r="AY73" s="110"/>
      <c r="AZ73" s="108"/>
      <c r="BA73" s="108"/>
      <c r="BB73" s="108"/>
      <c r="BC73" s="108"/>
      <c r="BD73" s="112"/>
    </row>
    <row r="74" spans="1:63" ht="17.45" customHeight="1" x14ac:dyDescent="0.25">
      <c r="A74" s="113" t="s">
        <v>137</v>
      </c>
      <c r="B74" s="114"/>
      <c r="C74" s="114"/>
      <c r="D74" s="114"/>
      <c r="E74" s="115"/>
      <c r="F74" s="116"/>
      <c r="G74" s="117"/>
      <c r="H74" s="118"/>
      <c r="I74" s="115"/>
      <c r="J74" s="116"/>
      <c r="K74" s="117"/>
      <c r="L74" s="118"/>
      <c r="M74" s="115"/>
      <c r="N74" s="116"/>
      <c r="O74" s="117"/>
      <c r="P74" s="118"/>
      <c r="Q74" s="115"/>
      <c r="R74" s="116"/>
      <c r="S74" s="117"/>
      <c r="T74" s="118"/>
      <c r="U74" s="115"/>
      <c r="V74" s="116"/>
      <c r="W74" s="117"/>
      <c r="X74" s="118"/>
      <c r="Y74" s="115"/>
      <c r="Z74" s="116"/>
      <c r="AA74" s="117"/>
      <c r="AB74" s="118"/>
      <c r="AC74" s="115"/>
      <c r="AD74" s="116"/>
      <c r="AE74" s="117"/>
      <c r="AF74" s="118"/>
      <c r="AG74" s="115"/>
      <c r="AH74" s="116"/>
      <c r="AI74" s="117"/>
      <c r="AJ74" s="118"/>
      <c r="AK74" s="115"/>
      <c r="AL74" s="116"/>
      <c r="AM74" s="117"/>
      <c r="AN74" s="118"/>
      <c r="AO74" s="115"/>
      <c r="AP74" s="116"/>
      <c r="AQ74" s="117"/>
      <c r="AR74" s="118"/>
      <c r="AS74" s="115"/>
      <c r="AT74" s="116"/>
      <c r="AU74" s="117"/>
      <c r="AV74" s="118"/>
      <c r="AW74" s="115"/>
      <c r="AX74" s="116"/>
      <c r="AY74" s="117"/>
      <c r="AZ74" s="115"/>
      <c r="BA74" s="115"/>
      <c r="BB74" s="209"/>
      <c r="BC74" s="115"/>
      <c r="BD74" s="119"/>
      <c r="BE74" s="20"/>
      <c r="BF74" s="20"/>
      <c r="BJ74" s="20"/>
      <c r="BK74" s="20"/>
    </row>
    <row r="75" spans="1:63" s="220" customFormat="1" ht="14.45" customHeight="1" x14ac:dyDescent="0.25">
      <c r="A75" s="120">
        <v>0.12</v>
      </c>
      <c r="B75" s="242">
        <f>A75*B72</f>
        <v>0</v>
      </c>
      <c r="C75" s="242"/>
      <c r="D75" s="243">
        <f>$A$75*D72</f>
        <v>0</v>
      </c>
      <c r="E75" s="243">
        <f>$A$75*E72</f>
        <v>0</v>
      </c>
      <c r="F75" s="244"/>
      <c r="G75" s="245"/>
      <c r="H75" s="246">
        <f>$A$75*H72</f>
        <v>0</v>
      </c>
      <c r="I75" s="243">
        <f>$A$75*I72</f>
        <v>0</v>
      </c>
      <c r="J75" s="244"/>
      <c r="K75" s="245"/>
      <c r="L75" s="246">
        <f>$A$75*L72</f>
        <v>0</v>
      </c>
      <c r="M75" s="243">
        <f>$A$75*M72</f>
        <v>0</v>
      </c>
      <c r="N75" s="244"/>
      <c r="O75" s="245"/>
      <c r="P75" s="246">
        <f>$A$75*P72</f>
        <v>0</v>
      </c>
      <c r="Q75" s="243">
        <f>$A$75*Q72</f>
        <v>0</v>
      </c>
      <c r="R75" s="244"/>
      <c r="S75" s="245"/>
      <c r="T75" s="246">
        <f>$A$75*T72</f>
        <v>0</v>
      </c>
      <c r="U75" s="243">
        <f>$A$75*U72</f>
        <v>0</v>
      </c>
      <c r="V75" s="244"/>
      <c r="W75" s="245"/>
      <c r="X75" s="246">
        <f>$A$75*X72</f>
        <v>0</v>
      </c>
      <c r="Y75" s="243">
        <f>$A$75*Y72</f>
        <v>0</v>
      </c>
      <c r="Z75" s="244"/>
      <c r="AA75" s="245"/>
      <c r="AB75" s="246">
        <f>$A$75*AB72</f>
        <v>0</v>
      </c>
      <c r="AC75" s="243">
        <f>$A$75*AC72</f>
        <v>0</v>
      </c>
      <c r="AD75" s="247"/>
      <c r="AE75" s="245"/>
      <c r="AF75" s="246">
        <f>$A$75*AF72</f>
        <v>0</v>
      </c>
      <c r="AG75" s="243">
        <f>$A$75*AG72</f>
        <v>0</v>
      </c>
      <c r="AH75" s="244"/>
      <c r="AI75" s="248"/>
      <c r="AJ75" s="246">
        <f>$A$75*AJ72</f>
        <v>0</v>
      </c>
      <c r="AK75" s="243">
        <f>$A$75*AK72</f>
        <v>0</v>
      </c>
      <c r="AL75" s="244"/>
      <c r="AM75" s="245"/>
      <c r="AN75" s="246">
        <f>$A$75*AN72</f>
        <v>0</v>
      </c>
      <c r="AO75" s="243">
        <f>$A$75*AO72</f>
        <v>0</v>
      </c>
      <c r="AP75" s="244"/>
      <c r="AQ75" s="245"/>
      <c r="AR75" s="246">
        <f>$A$75*AR72</f>
        <v>0</v>
      </c>
      <c r="AS75" s="243">
        <f>$A$75*AS72</f>
        <v>0</v>
      </c>
      <c r="AT75" s="244"/>
      <c r="AU75" s="245"/>
      <c r="AV75" s="246">
        <f>$A$75*AV72</f>
        <v>0</v>
      </c>
      <c r="AW75" s="243">
        <f>$A$75*AW72</f>
        <v>0</v>
      </c>
      <c r="AX75" s="244"/>
      <c r="AY75" s="245"/>
      <c r="AZ75" s="135">
        <f t="shared" ref="AZ75" si="16">SUM(E75,I75,M75,Q75,U75,Y75,AC75,AG75,AK75,AO75,AS75,AW75)</f>
        <v>0</v>
      </c>
      <c r="BA75" s="135">
        <f t="shared" ref="BA75:BA78" si="17">SUM(B75-D75,-H75,-L75,-P75,-T75,-X75,-AB75,-AF75,-AJ75,-AN75,-AR75,-AV75)</f>
        <v>0</v>
      </c>
      <c r="BB75" s="193">
        <f>IF($CC$10&gt;0,SUM(DD71-DD72)+IF($E$75&gt;0,SUM(D75-E75)+IF($I$75&gt;0,SUM(H75-I75)+IF($M$75&gt;0,SUM(L75-M75)+IF($Q$75&gt;0,SUM(P75-Q75)+IF($U$75&gt;0,SUM(T75-U75)+IF($Y$75&gt;0,SUM(X75-Y75)+IF($AC$75&gt;0,SUM(AB75-AC75)+IF($AG$75&gt;0,SUM(AF75-AG75)+IF($AK$75&gt;0,SUM(AJ75-AK75)+IF($AO$75&gt;0,SUM(AN75-AO75)+IF($AS$75&gt;0,SUM(AR75-AS75)+IF($AW$75&gt;0,SUM(AV75-AW75))))))))))))))</f>
        <v>0</v>
      </c>
      <c r="BC75" s="136">
        <f t="shared" ref="BC75:BC78" si="18">SUM(BA75:BB75)</f>
        <v>0</v>
      </c>
      <c r="BD75" s="289" t="s">
        <v>138</v>
      </c>
    </row>
    <row r="76" spans="1:63" s="220" customFormat="1" ht="17.45" customHeight="1" x14ac:dyDescent="0.25">
      <c r="A76" s="233" t="s">
        <v>129</v>
      </c>
      <c r="B76" s="249"/>
      <c r="C76" s="249"/>
      <c r="D76" s="250">
        <f>D75-E75</f>
        <v>0</v>
      </c>
      <c r="E76" s="251" t="e">
        <f>D76/D75</f>
        <v>#DIV/0!</v>
      </c>
      <c r="F76" s="252"/>
      <c r="G76" s="253"/>
      <c r="H76" s="249">
        <f>H75-I75</f>
        <v>0</v>
      </c>
      <c r="I76" s="251" t="e">
        <f>H76/H75</f>
        <v>#DIV/0!</v>
      </c>
      <c r="J76" s="252"/>
      <c r="K76" s="253"/>
      <c r="L76" s="249">
        <f>L75-M75</f>
        <v>0</v>
      </c>
      <c r="M76" s="251" t="e">
        <f>L76/L75</f>
        <v>#DIV/0!</v>
      </c>
      <c r="N76" s="252"/>
      <c r="O76" s="253"/>
      <c r="P76" s="249">
        <f>P75-Q75</f>
        <v>0</v>
      </c>
      <c r="Q76" s="251" t="e">
        <f>P76/P75</f>
        <v>#DIV/0!</v>
      </c>
      <c r="R76" s="252"/>
      <c r="S76" s="253"/>
      <c r="T76" s="249">
        <f>T75-U75</f>
        <v>0</v>
      </c>
      <c r="U76" s="251" t="e">
        <f>T76/T75</f>
        <v>#DIV/0!</v>
      </c>
      <c r="V76" s="252"/>
      <c r="W76" s="253"/>
      <c r="X76" s="249">
        <f>X75-Y75</f>
        <v>0</v>
      </c>
      <c r="Y76" s="251" t="e">
        <f>X76/X75</f>
        <v>#DIV/0!</v>
      </c>
      <c r="Z76" s="252"/>
      <c r="AA76" s="253"/>
      <c r="AB76" s="249">
        <f>AB75-AC75</f>
        <v>0</v>
      </c>
      <c r="AC76" s="251" t="e">
        <f>AB76/AB75</f>
        <v>#DIV/0!</v>
      </c>
      <c r="AD76" s="252"/>
      <c r="AE76" s="253"/>
      <c r="AF76" s="249">
        <f>AF75-AG75</f>
        <v>0</v>
      </c>
      <c r="AG76" s="251" t="e">
        <f>AF76/AF75</f>
        <v>#DIV/0!</v>
      </c>
      <c r="AH76" s="252"/>
      <c r="AI76" s="253"/>
      <c r="AJ76" s="249">
        <f>AJ75-AK75</f>
        <v>0</v>
      </c>
      <c r="AK76" s="251" t="e">
        <f>AJ76/AJ75</f>
        <v>#DIV/0!</v>
      </c>
      <c r="AL76" s="252"/>
      <c r="AM76" s="253"/>
      <c r="AN76" s="249">
        <f>AN75-AO75</f>
        <v>0</v>
      </c>
      <c r="AO76" s="251" t="e">
        <f>AN76/AN75</f>
        <v>#DIV/0!</v>
      </c>
      <c r="AP76" s="252"/>
      <c r="AQ76" s="253"/>
      <c r="AR76" s="249">
        <f>AR75-AS75</f>
        <v>0</v>
      </c>
      <c r="AS76" s="251" t="e">
        <f>AR76/AR75</f>
        <v>#DIV/0!</v>
      </c>
      <c r="AT76" s="252"/>
      <c r="AU76" s="253"/>
      <c r="AV76" s="249">
        <f>AV75-AW75</f>
        <v>0</v>
      </c>
      <c r="AW76" s="251" t="e">
        <f>AV76/AV75</f>
        <v>#DIV/0!</v>
      </c>
      <c r="AX76" s="252"/>
      <c r="AY76" s="253"/>
      <c r="AZ76" s="194"/>
      <c r="BA76" s="194"/>
      <c r="BB76" s="195"/>
      <c r="BC76" s="194"/>
      <c r="BD76" s="289"/>
    </row>
    <row r="77" spans="1:63" ht="14.45" customHeight="1" x14ac:dyDescent="0.25">
      <c r="A77" s="113" t="s">
        <v>139</v>
      </c>
      <c r="B77" s="114"/>
      <c r="C77" s="114"/>
      <c r="D77" s="190"/>
      <c r="E77" s="191"/>
      <c r="F77" s="192"/>
      <c r="G77" s="117"/>
      <c r="H77" s="121"/>
      <c r="I77" s="191"/>
      <c r="J77" s="192"/>
      <c r="K77" s="117"/>
      <c r="L77" s="121"/>
      <c r="M77" s="191"/>
      <c r="N77" s="192"/>
      <c r="O77" s="117"/>
      <c r="P77" s="121"/>
      <c r="Q77" s="191"/>
      <c r="R77" s="192"/>
      <c r="S77" s="117"/>
      <c r="T77" s="121"/>
      <c r="U77" s="191"/>
      <c r="V77" s="192"/>
      <c r="W77" s="117"/>
      <c r="X77" s="121"/>
      <c r="Y77" s="191"/>
      <c r="Z77" s="192"/>
      <c r="AA77" s="117"/>
      <c r="AB77" s="121"/>
      <c r="AC77" s="191"/>
      <c r="AD77" s="192"/>
      <c r="AE77" s="117"/>
      <c r="AF77" s="121"/>
      <c r="AG77" s="191"/>
      <c r="AH77" s="192"/>
      <c r="AI77" s="117"/>
      <c r="AJ77" s="121"/>
      <c r="AK77" s="191"/>
      <c r="AL77" s="192"/>
      <c r="AM77" s="117"/>
      <c r="AN77" s="121"/>
      <c r="AO77" s="191"/>
      <c r="AP77" s="192"/>
      <c r="AQ77" s="117"/>
      <c r="AR77" s="121"/>
      <c r="AS77" s="191"/>
      <c r="AT77" s="192"/>
      <c r="AU77" s="117"/>
      <c r="AV77" s="121"/>
      <c r="AW77" s="191"/>
      <c r="AX77" s="192"/>
      <c r="AY77" s="117"/>
      <c r="AZ77" s="115"/>
      <c r="BA77" s="210"/>
      <c r="BB77" s="211"/>
      <c r="BC77" s="210"/>
      <c r="BD77" s="122"/>
      <c r="BE77" s="20"/>
      <c r="BF77" s="20"/>
      <c r="BJ77" s="20"/>
      <c r="BK77" s="20"/>
    </row>
    <row r="78" spans="1:63" ht="18" customHeight="1" x14ac:dyDescent="0.25">
      <c r="A78" s="123"/>
      <c r="B78" s="176"/>
      <c r="C78" s="179"/>
      <c r="D78" s="124"/>
      <c r="E78" s="73"/>
      <c r="F78" s="50"/>
      <c r="G78" s="72"/>
      <c r="H78" s="44"/>
      <c r="I78" s="73"/>
      <c r="J78" s="50"/>
      <c r="K78" s="72"/>
      <c r="L78" s="44"/>
      <c r="M78" s="73"/>
      <c r="N78" s="50"/>
      <c r="O78" s="72"/>
      <c r="P78" s="44"/>
      <c r="Q78" s="73"/>
      <c r="R78" s="50"/>
      <c r="S78" s="72"/>
      <c r="T78" s="44"/>
      <c r="U78" s="73"/>
      <c r="V78" s="50"/>
      <c r="W78" s="72"/>
      <c r="X78" s="44"/>
      <c r="Y78" s="73"/>
      <c r="Z78" s="50"/>
      <c r="AA78" s="72"/>
      <c r="AB78" s="44"/>
      <c r="AC78" s="73"/>
      <c r="AD78" s="50"/>
      <c r="AE78" s="72"/>
      <c r="AF78" s="44"/>
      <c r="AG78" s="73"/>
      <c r="AH78" s="50"/>
      <c r="AI78" s="72"/>
      <c r="AJ78" s="44"/>
      <c r="AK78" s="73"/>
      <c r="AL78" s="50"/>
      <c r="AM78" s="72"/>
      <c r="AN78" s="44"/>
      <c r="AO78" s="73"/>
      <c r="AP78" s="50"/>
      <c r="AQ78" s="72"/>
      <c r="AR78" s="44"/>
      <c r="AS78" s="73"/>
      <c r="AT78" s="50"/>
      <c r="AU78" s="72"/>
      <c r="AV78" s="44"/>
      <c r="AW78" s="73"/>
      <c r="AX78" s="50"/>
      <c r="AY78" s="72"/>
      <c r="AZ78" s="203">
        <f>SUM(B78-E78,-I78,-M78,-Q78,-U78,-Y78,-AC78,-AG78,-AK78,-AO78,-AS78,-AW78)</f>
        <v>0</v>
      </c>
      <c r="BA78" s="203">
        <f t="shared" si="17"/>
        <v>0</v>
      </c>
      <c r="BB78" s="204">
        <f>IF($CC$10&gt;0,SUM(DD71-DD72)+IF($E$72&gt;0,SUM(D78-E78)+IF($I$72&gt;0,SUM(H78-I78)+IF($M$72&gt;0,SUM(L78-M78)+IF($Q$72&gt;0,SUM(P78-Q78)+IF($U$72&gt;0,SUM(T78-U78)+IF($Y$72&gt;0,SUM(X78-Y78)+IF($AC$72&gt;0,SUM(AB78-AC78)+IF($AG$72&gt;0,SUM(AF78-AG78)+IF($AK$72&gt;0,SUM(AJ78-AK78)+IF($AO$72&gt;0,SUM(AN78-AO78)+IF($AS$72&gt;0,SUM(AN78-AO78)+IF($AW$72&gt;0,SUM(AV78-AW78))))))))))))))</f>
        <v>0</v>
      </c>
      <c r="BC78" s="205">
        <f t="shared" si="18"/>
        <v>0</v>
      </c>
      <c r="BD78" s="125"/>
      <c r="BE78" s="20"/>
      <c r="BF78" s="20"/>
      <c r="BJ78" s="20"/>
      <c r="BK78" s="20"/>
    </row>
    <row r="79" spans="1:63" s="220" customFormat="1" x14ac:dyDescent="0.25">
      <c r="A79" s="233" t="s">
        <v>129</v>
      </c>
      <c r="B79" s="254"/>
      <c r="C79" s="255"/>
      <c r="D79" s="262">
        <f>D78-E78</f>
        <v>0</v>
      </c>
      <c r="E79" s="251" t="e">
        <f>D79/D78</f>
        <v>#DIV/0!</v>
      </c>
      <c r="F79" s="263"/>
      <c r="G79" s="264"/>
      <c r="H79" s="265">
        <f>H78-I78</f>
        <v>0</v>
      </c>
      <c r="I79" s="251" t="e">
        <f>H79/H78</f>
        <v>#DIV/0!</v>
      </c>
      <c r="J79" s="263"/>
      <c r="K79" s="264"/>
      <c r="L79" s="265">
        <f>L78-M78</f>
        <v>0</v>
      </c>
      <c r="M79" s="251" t="e">
        <f>L79/L78</f>
        <v>#DIV/0!</v>
      </c>
      <c r="N79" s="263"/>
      <c r="O79" s="264"/>
      <c r="P79" s="265">
        <f>P78-Q78</f>
        <v>0</v>
      </c>
      <c r="Q79" s="251" t="e">
        <f>P79/P78</f>
        <v>#DIV/0!</v>
      </c>
      <c r="R79" s="263"/>
      <c r="S79" s="264"/>
      <c r="T79" s="265">
        <f>T78-U78</f>
        <v>0</v>
      </c>
      <c r="U79" s="251" t="e">
        <f>T79/T78</f>
        <v>#DIV/0!</v>
      </c>
      <c r="V79" s="263"/>
      <c r="W79" s="264"/>
      <c r="X79" s="265">
        <f>X78-Y78</f>
        <v>0</v>
      </c>
      <c r="Y79" s="251" t="e">
        <f>X79/X78</f>
        <v>#DIV/0!</v>
      </c>
      <c r="Z79" s="263"/>
      <c r="AA79" s="264"/>
      <c r="AB79" s="265">
        <f>AB78-AC78</f>
        <v>0</v>
      </c>
      <c r="AC79" s="251" t="e">
        <f>AB79/AB78</f>
        <v>#DIV/0!</v>
      </c>
      <c r="AD79" s="263"/>
      <c r="AE79" s="264"/>
      <c r="AF79" s="265">
        <f>AF78-AG78</f>
        <v>0</v>
      </c>
      <c r="AG79" s="251" t="e">
        <f>AF79/AF78</f>
        <v>#DIV/0!</v>
      </c>
      <c r="AH79" s="263"/>
      <c r="AI79" s="264"/>
      <c r="AJ79" s="265">
        <f>AJ78-AK78</f>
        <v>0</v>
      </c>
      <c r="AK79" s="251" t="e">
        <f>AJ79/AJ78</f>
        <v>#DIV/0!</v>
      </c>
      <c r="AL79" s="263"/>
      <c r="AM79" s="264"/>
      <c r="AN79" s="265">
        <f>AN78-AO78</f>
        <v>0</v>
      </c>
      <c r="AO79" s="251" t="e">
        <f>AN79/AN78</f>
        <v>#DIV/0!</v>
      </c>
      <c r="AP79" s="263"/>
      <c r="AQ79" s="264"/>
      <c r="AR79" s="265">
        <f>AR78-AS78</f>
        <v>0</v>
      </c>
      <c r="AS79" s="251" t="e">
        <f>AR79/AR78</f>
        <v>#DIV/0!</v>
      </c>
      <c r="AT79" s="263"/>
      <c r="AU79" s="264"/>
      <c r="AV79" s="265">
        <f>AV78-AW78</f>
        <v>0</v>
      </c>
      <c r="AW79" s="251" t="e">
        <f>AV79/AV78</f>
        <v>#DIV/0!</v>
      </c>
      <c r="AX79" s="263"/>
      <c r="AY79" s="264"/>
      <c r="AZ79" s="196"/>
      <c r="BA79" s="196"/>
      <c r="BB79" s="195"/>
      <c r="BC79" s="194"/>
      <c r="BD79" s="290"/>
    </row>
    <row r="80" spans="1:63" s="220" customFormat="1" ht="18.75" x14ac:dyDescent="0.25">
      <c r="A80" s="291" t="s">
        <v>140</v>
      </c>
      <c r="B80" s="256">
        <f>SUM(B72,B75,B78)</f>
        <v>0</v>
      </c>
      <c r="C80" s="257"/>
      <c r="D80" s="266">
        <f>SUM(D72,D75,D78)</f>
        <v>0</v>
      </c>
      <c r="E80" s="267">
        <f>SUM(E72,E75,E78)</f>
        <v>0</v>
      </c>
      <c r="F80" s="268"/>
      <c r="G80" s="269"/>
      <c r="H80" s="267">
        <f>SUM(H72,H75,H78)</f>
        <v>0</v>
      </c>
      <c r="I80" s="267">
        <f>SUM(I72,I75,I78)</f>
        <v>0</v>
      </c>
      <c r="J80" s="268"/>
      <c r="K80" s="269"/>
      <c r="L80" s="267">
        <f>SUM(L72,L75,L78)</f>
        <v>0</v>
      </c>
      <c r="M80" s="267">
        <f>SUM(M72,M75,M78)</f>
        <v>0</v>
      </c>
      <c r="N80" s="268"/>
      <c r="O80" s="269"/>
      <c r="P80" s="267">
        <f>SUM(P72,P75,P78)</f>
        <v>0</v>
      </c>
      <c r="Q80" s="267">
        <f>SUM(Q72,Q75,Q78)</f>
        <v>0</v>
      </c>
      <c r="R80" s="268"/>
      <c r="S80" s="269"/>
      <c r="T80" s="267">
        <f>SUM(T72,T75,T78)</f>
        <v>0</v>
      </c>
      <c r="U80" s="267">
        <f>SUM(U72,U75,U78)</f>
        <v>0</v>
      </c>
      <c r="V80" s="268"/>
      <c r="W80" s="269"/>
      <c r="X80" s="267">
        <f>SUM(X72,X75,X78)</f>
        <v>0</v>
      </c>
      <c r="Y80" s="267">
        <f>SUM(Y72,Y75,Y78)</f>
        <v>0</v>
      </c>
      <c r="Z80" s="268"/>
      <c r="AA80" s="269"/>
      <c r="AB80" s="267">
        <f>SUM(AB72,AB75,AB78)</f>
        <v>0</v>
      </c>
      <c r="AC80" s="267">
        <f>SUM(AC72,AC75,AC78)</f>
        <v>0</v>
      </c>
      <c r="AD80" s="268"/>
      <c r="AE80" s="269"/>
      <c r="AF80" s="267">
        <f>SUM(AF72,AF75,AF78)</f>
        <v>0</v>
      </c>
      <c r="AG80" s="267">
        <f>SUM(AG72,AG75,AG78)</f>
        <v>0</v>
      </c>
      <c r="AH80" s="268"/>
      <c r="AI80" s="269"/>
      <c r="AJ80" s="267">
        <f>SUM(AJ72,AJ75,AJ78)</f>
        <v>0</v>
      </c>
      <c r="AK80" s="267">
        <f>SUM(AK72,AK75,AK78)</f>
        <v>0</v>
      </c>
      <c r="AL80" s="268"/>
      <c r="AM80" s="269"/>
      <c r="AN80" s="267">
        <f>SUM(AN72,AN75,AN78)</f>
        <v>0</v>
      </c>
      <c r="AO80" s="267">
        <f>SUM(AO72,AO75,AO78)</f>
        <v>0</v>
      </c>
      <c r="AP80" s="268"/>
      <c r="AQ80" s="269"/>
      <c r="AR80" s="267">
        <f>SUM(AR72,AR75,AR78)</f>
        <v>0</v>
      </c>
      <c r="AS80" s="267">
        <f>SUM(AS72,AS75,AS78)</f>
        <v>0</v>
      </c>
      <c r="AT80" s="268"/>
      <c r="AU80" s="269"/>
      <c r="AV80" s="267">
        <f>SUM(AV72,AV75,AV78)</f>
        <v>0</v>
      </c>
      <c r="AW80" s="267">
        <f>SUM(AW72,AW75,AW78)</f>
        <v>0</v>
      </c>
      <c r="AX80" s="268"/>
      <c r="AY80" s="269"/>
      <c r="AZ80" s="147">
        <f>AZ72+AZ75+AZ78</f>
        <v>0</v>
      </c>
      <c r="BA80" s="147">
        <f>BA72+BA75+BA78</f>
        <v>0</v>
      </c>
      <c r="BB80" s="148">
        <f>IF($CC$10&gt;0,SUM(DD71-DD72)+IF($E$72&gt;0,SUM(D80-E80)+IF($I$72&gt;0,SUM(H80-I80)+IF($M$72&gt;0,SUM(L80-M80)+IF($Q$72&gt;0,SUM(P80-Q80)+IF($U$72&gt;0,SUM(T80-U80)+IF($Y$72&gt;0,SUM(X80-Y80)+IF($AC$72&gt;0,SUM(AB80-AC80)+IF($AG$72&gt;0,SUM(AF80-AG80)+IF($AK$72&gt;0,SUM(AJ80-AK80)+IF($AO$72&gt;0,SUM(AN80-AO80)+IF($AS$72&gt;0,SUM(AN80-AO80)+IF($AW$72&gt;0,SUM(AV80-AW80))))))))))))))</f>
        <v>0</v>
      </c>
      <c r="BC80" s="149">
        <f>SUM(BC72,BC75,BC78)</f>
        <v>0</v>
      </c>
      <c r="BD80" s="219"/>
      <c r="BE80" s="292"/>
    </row>
    <row r="81" spans="1:63" s="220" customFormat="1" ht="14.45" customHeight="1" x14ac:dyDescent="0.25">
      <c r="A81" s="293" t="s">
        <v>129</v>
      </c>
      <c r="B81" s="258"/>
      <c r="C81" s="259"/>
      <c r="D81" s="270">
        <f>D80-E80</f>
        <v>0</v>
      </c>
      <c r="E81" s="271" t="e">
        <f>D81/D80</f>
        <v>#DIV/0!</v>
      </c>
      <c r="F81" s="272"/>
      <c r="G81" s="273"/>
      <c r="H81" s="270">
        <f>H80-I80</f>
        <v>0</v>
      </c>
      <c r="I81" s="274" t="e">
        <f>H81/H80</f>
        <v>#DIV/0!</v>
      </c>
      <c r="J81" s="275"/>
      <c r="K81" s="276"/>
      <c r="L81" s="270">
        <f>L80-M80</f>
        <v>0</v>
      </c>
      <c r="M81" s="271" t="e">
        <f>L81/L80</f>
        <v>#DIV/0!</v>
      </c>
      <c r="N81" s="277"/>
      <c r="O81" s="278"/>
      <c r="P81" s="270">
        <f>P80-Q80</f>
        <v>0</v>
      </c>
      <c r="Q81" s="271" t="e">
        <f>P81/P80</f>
        <v>#DIV/0!</v>
      </c>
      <c r="R81" s="277"/>
      <c r="S81" s="278"/>
      <c r="T81" s="270">
        <f>T80-U80</f>
        <v>0</v>
      </c>
      <c r="U81" s="271" t="e">
        <f>T81/T80</f>
        <v>#DIV/0!</v>
      </c>
      <c r="V81" s="277"/>
      <c r="W81" s="278"/>
      <c r="X81" s="270">
        <f>X80-Y80</f>
        <v>0</v>
      </c>
      <c r="Y81" s="271" t="e">
        <f>X81/X80</f>
        <v>#DIV/0!</v>
      </c>
      <c r="Z81" s="277"/>
      <c r="AA81" s="278"/>
      <c r="AB81" s="270">
        <f>AB80-AC80</f>
        <v>0</v>
      </c>
      <c r="AC81" s="271" t="e">
        <f>AB81/AB80</f>
        <v>#DIV/0!</v>
      </c>
      <c r="AD81" s="277"/>
      <c r="AE81" s="278"/>
      <c r="AF81" s="270">
        <f>AF80-AG80</f>
        <v>0</v>
      </c>
      <c r="AG81" s="271" t="e">
        <f>AF81/AF80</f>
        <v>#DIV/0!</v>
      </c>
      <c r="AH81" s="277"/>
      <c r="AI81" s="278"/>
      <c r="AJ81" s="270">
        <f>AJ80-AK80</f>
        <v>0</v>
      </c>
      <c r="AK81" s="271" t="e">
        <f>AJ81/AJ80</f>
        <v>#DIV/0!</v>
      </c>
      <c r="AL81" s="277"/>
      <c r="AM81" s="278"/>
      <c r="AN81" s="270">
        <f>AN80-AO80</f>
        <v>0</v>
      </c>
      <c r="AO81" s="271" t="e">
        <f>AN81/AN80</f>
        <v>#DIV/0!</v>
      </c>
      <c r="AP81" s="277"/>
      <c r="AQ81" s="278"/>
      <c r="AR81" s="270">
        <f>AR80-AS80</f>
        <v>0</v>
      </c>
      <c r="AS81" s="271" t="e">
        <f>AR81/AR80</f>
        <v>#DIV/0!</v>
      </c>
      <c r="AT81" s="277"/>
      <c r="AU81" s="278"/>
      <c r="AV81" s="270">
        <f>AV80-AW80</f>
        <v>0</v>
      </c>
      <c r="AW81" s="271" t="e">
        <f>AV81/AV80</f>
        <v>#DIV/0!</v>
      </c>
      <c r="AX81" s="277"/>
      <c r="AY81" s="278"/>
      <c r="AZ81" s="150"/>
      <c r="BA81" s="279"/>
      <c r="BB81" s="294"/>
      <c r="BC81" s="295"/>
      <c r="BD81" s="296"/>
    </row>
    <row r="82" spans="1:63" ht="15" customHeight="1" x14ac:dyDescent="0.25">
      <c r="A82" s="197" t="s">
        <v>141</v>
      </c>
      <c r="B82" s="260">
        <f>B80*0.1</f>
        <v>0</v>
      </c>
      <c r="C82" s="261"/>
      <c r="F82" s="129"/>
      <c r="G82" s="130"/>
      <c r="H82" s="20"/>
      <c r="J82" s="129"/>
      <c r="K82" s="130"/>
      <c r="L82" s="20"/>
      <c r="M82" s="20"/>
      <c r="N82" s="129"/>
      <c r="O82" s="130"/>
      <c r="Q82" s="20"/>
      <c r="R82" s="129"/>
      <c r="S82" s="130"/>
      <c r="Z82" s="129"/>
      <c r="AA82" s="130"/>
      <c r="AB82" s="20"/>
      <c r="AD82" s="129"/>
      <c r="AE82" s="130"/>
      <c r="AF82" s="20"/>
      <c r="AG82" s="20"/>
      <c r="AH82" s="129"/>
      <c r="AI82" s="130"/>
      <c r="AK82" s="20"/>
      <c r="AL82" s="129"/>
      <c r="AM82" s="130"/>
      <c r="AT82" s="129"/>
      <c r="AU82" s="130"/>
      <c r="AV82" s="20"/>
      <c r="AX82" s="129"/>
      <c r="AY82" s="130"/>
      <c r="AZ82" s="130"/>
      <c r="BA82" s="20"/>
      <c r="BE82" s="20"/>
      <c r="BF82" s="20"/>
      <c r="BJ82" s="20"/>
      <c r="BK82" s="20"/>
    </row>
    <row r="83" spans="1:63" ht="15" customHeight="1" x14ac:dyDescent="0.25">
      <c r="C83" s="20"/>
      <c r="F83" s="131"/>
      <c r="G83" s="132"/>
      <c r="H83" s="127"/>
      <c r="J83" s="129"/>
      <c r="K83" s="130"/>
      <c r="L83" s="20"/>
      <c r="M83" s="20"/>
      <c r="N83" s="129"/>
      <c r="O83" s="130"/>
      <c r="Q83" s="20"/>
      <c r="R83" s="129"/>
      <c r="S83" s="130"/>
      <c r="Z83" s="129"/>
      <c r="AA83" s="130"/>
      <c r="AB83" s="20"/>
      <c r="AD83" s="129"/>
      <c r="AE83" s="130"/>
      <c r="AF83" s="20"/>
      <c r="AG83" s="127"/>
      <c r="AH83" s="129"/>
      <c r="AI83" s="132"/>
      <c r="AK83" s="20"/>
      <c r="AL83" s="129"/>
      <c r="AM83" s="130"/>
      <c r="AT83" s="129"/>
      <c r="AU83" s="130"/>
      <c r="AV83" s="20"/>
      <c r="AX83" s="129"/>
      <c r="AY83" s="130"/>
      <c r="AZ83" s="130"/>
      <c r="BA83" s="20"/>
      <c r="BE83" s="20"/>
      <c r="BF83" s="20"/>
      <c r="BJ83" s="20"/>
      <c r="BK83" s="20"/>
    </row>
    <row r="84" spans="1:63" ht="15" customHeight="1" x14ac:dyDescent="0.25">
      <c r="C84" s="20"/>
      <c r="F84" s="129"/>
      <c r="G84" s="130"/>
      <c r="H84" s="20"/>
      <c r="J84" s="129"/>
      <c r="K84" s="130"/>
      <c r="L84" s="20"/>
      <c r="M84" s="20"/>
      <c r="N84" s="129"/>
      <c r="O84" s="130"/>
      <c r="Q84" s="20"/>
      <c r="R84" s="129"/>
      <c r="S84" s="130"/>
      <c r="Z84" s="129"/>
      <c r="AA84" s="130"/>
      <c r="AB84" s="20"/>
      <c r="AD84" s="129"/>
      <c r="AE84" s="130"/>
      <c r="AF84" s="20"/>
      <c r="AG84" s="20"/>
      <c r="AH84" s="129"/>
      <c r="AI84" s="130"/>
      <c r="AK84" s="20"/>
      <c r="AL84" s="129"/>
      <c r="AM84" s="130"/>
      <c r="AT84" s="129"/>
      <c r="AU84" s="130"/>
      <c r="AV84" s="20"/>
      <c r="AX84" s="129"/>
      <c r="AY84" s="130"/>
      <c r="AZ84" s="130"/>
      <c r="BA84" s="20"/>
      <c r="BE84" s="20"/>
      <c r="BF84" s="20"/>
      <c r="BJ84" s="20"/>
      <c r="BK84" s="20"/>
    </row>
    <row r="85" spans="1:63" ht="15" customHeight="1" x14ac:dyDescent="0.25">
      <c r="C85" s="20"/>
      <c r="F85" s="129"/>
      <c r="G85" s="130"/>
      <c r="H85" s="20"/>
      <c r="J85" s="129"/>
      <c r="K85" s="130"/>
      <c r="L85" s="20"/>
      <c r="M85" s="20"/>
      <c r="N85" s="129"/>
      <c r="O85" s="130"/>
      <c r="Q85" s="20"/>
      <c r="R85" s="129"/>
      <c r="S85" s="130"/>
      <c r="Z85" s="129"/>
      <c r="AA85" s="130"/>
      <c r="AB85" s="20"/>
      <c r="AD85" s="129"/>
      <c r="AE85" s="130"/>
      <c r="AF85" s="20"/>
      <c r="AG85" s="20"/>
      <c r="AH85" s="129"/>
      <c r="AI85" s="130"/>
      <c r="AK85" s="20"/>
      <c r="AL85" s="129"/>
      <c r="AM85" s="130"/>
      <c r="AT85" s="129"/>
      <c r="AU85" s="130"/>
      <c r="AV85" s="20"/>
      <c r="AX85" s="129"/>
      <c r="AY85" s="130"/>
      <c r="AZ85" s="130"/>
      <c r="BA85" s="20"/>
      <c r="BE85" s="20"/>
      <c r="BF85" s="20"/>
      <c r="BJ85" s="20"/>
      <c r="BK85" s="20"/>
    </row>
    <row r="86" spans="1:63" ht="15" customHeight="1" x14ac:dyDescent="0.25">
      <c r="C86" s="20"/>
      <c r="F86" s="129"/>
      <c r="G86" s="130"/>
      <c r="H86" s="20"/>
      <c r="J86" s="129"/>
      <c r="K86" s="130"/>
      <c r="L86" s="20"/>
      <c r="M86" s="20"/>
      <c r="N86" s="129"/>
      <c r="O86" s="130"/>
      <c r="Q86" s="20"/>
      <c r="R86" s="129"/>
      <c r="S86" s="130"/>
      <c r="Z86" s="129"/>
      <c r="AA86" s="130"/>
      <c r="AB86" s="20"/>
      <c r="AD86" s="129"/>
      <c r="AE86" s="130"/>
      <c r="AF86" s="20"/>
      <c r="AG86" s="20"/>
      <c r="AH86" s="129"/>
      <c r="AI86" s="130"/>
      <c r="AK86" s="20"/>
      <c r="AL86" s="129"/>
      <c r="AM86" s="130"/>
      <c r="AT86" s="129"/>
      <c r="AU86" s="130"/>
      <c r="AV86" s="20"/>
      <c r="AX86" s="129"/>
      <c r="AY86" s="130"/>
      <c r="AZ86" s="130"/>
      <c r="BA86" s="20"/>
      <c r="BE86" s="20"/>
      <c r="BF86" s="20"/>
      <c r="BJ86" s="20"/>
      <c r="BK86" s="20"/>
    </row>
    <row r="87" spans="1:63" ht="15" customHeight="1" x14ac:dyDescent="0.25">
      <c r="C87" s="20"/>
      <c r="F87" s="129"/>
      <c r="G87" s="130"/>
      <c r="H87" s="20"/>
      <c r="J87" s="129"/>
      <c r="K87" s="130"/>
      <c r="L87" s="20"/>
      <c r="M87" s="20"/>
      <c r="N87" s="129"/>
      <c r="O87" s="130"/>
      <c r="Q87" s="20"/>
      <c r="R87" s="129"/>
      <c r="S87" s="130"/>
      <c r="Z87" s="129"/>
      <c r="AA87" s="130"/>
      <c r="AB87" s="20"/>
      <c r="AD87" s="129"/>
      <c r="AE87" s="130"/>
      <c r="AF87" s="20"/>
      <c r="AG87" s="20"/>
      <c r="AH87" s="129"/>
      <c r="AI87" s="130"/>
      <c r="AK87" s="20"/>
      <c r="AL87" s="129"/>
      <c r="AM87" s="130"/>
      <c r="AT87" s="129"/>
      <c r="AU87" s="130"/>
      <c r="AV87" s="20"/>
      <c r="AX87" s="129"/>
      <c r="AY87" s="130"/>
      <c r="AZ87" s="130"/>
      <c r="BA87" s="20"/>
      <c r="BE87" s="20"/>
      <c r="BF87" s="20"/>
      <c r="BJ87" s="20"/>
      <c r="BK87" s="20"/>
    </row>
    <row r="88" spans="1:63" ht="14.45" customHeight="1" x14ac:dyDescent="0.25">
      <c r="C88" s="20"/>
      <c r="F88" s="129"/>
      <c r="G88" s="130"/>
      <c r="H88" s="20"/>
      <c r="J88" s="129"/>
      <c r="K88" s="130"/>
      <c r="L88" s="20"/>
      <c r="M88" s="20"/>
      <c r="N88" s="129"/>
      <c r="O88" s="130"/>
      <c r="Q88" s="20"/>
      <c r="R88" s="129"/>
      <c r="S88" s="130"/>
      <c r="Z88" s="129"/>
      <c r="AA88" s="130"/>
      <c r="AB88" s="20"/>
      <c r="AD88" s="129"/>
      <c r="AE88" s="130"/>
      <c r="AF88" s="20"/>
      <c r="AG88" s="20"/>
      <c r="AH88" s="129"/>
      <c r="AI88" s="130"/>
      <c r="AK88" s="20"/>
      <c r="AL88" s="129"/>
      <c r="AM88" s="130"/>
      <c r="AT88" s="129"/>
      <c r="AU88" s="130"/>
      <c r="AV88" s="20"/>
      <c r="AX88" s="129"/>
      <c r="AY88" s="130"/>
      <c r="AZ88" s="130"/>
      <c r="BA88" s="20"/>
      <c r="BE88" s="20"/>
      <c r="BF88" s="20"/>
      <c r="BJ88" s="20"/>
      <c r="BK88" s="20"/>
    </row>
    <row r="89" spans="1:63" ht="15.6" customHeight="1" x14ac:dyDescent="0.25">
      <c r="C89" s="20"/>
      <c r="F89" s="129"/>
      <c r="G89" s="130"/>
      <c r="H89" s="20"/>
      <c r="J89" s="129"/>
      <c r="K89" s="130"/>
      <c r="L89" s="20"/>
      <c r="M89" s="20"/>
      <c r="N89" s="129"/>
      <c r="O89" s="130"/>
      <c r="Q89" s="20"/>
      <c r="R89" s="129"/>
      <c r="S89" s="130"/>
      <c r="Z89" s="129"/>
      <c r="AA89" s="130"/>
      <c r="AB89" s="20"/>
      <c r="AD89" s="129"/>
      <c r="AE89" s="130"/>
      <c r="AF89" s="20"/>
      <c r="AG89" s="20"/>
      <c r="AH89" s="129"/>
      <c r="AI89" s="130"/>
      <c r="AK89" s="20"/>
      <c r="AL89" s="129"/>
      <c r="AM89" s="130"/>
      <c r="AT89" s="129"/>
      <c r="AU89" s="130"/>
      <c r="AV89" s="20"/>
      <c r="AX89" s="129"/>
      <c r="AY89" s="130"/>
      <c r="AZ89" s="130"/>
      <c r="BA89" s="20"/>
      <c r="BE89" s="20"/>
      <c r="BF89" s="20"/>
      <c r="BJ89" s="20"/>
      <c r="BK89" s="20"/>
    </row>
    <row r="90" spans="1:63" ht="15" customHeight="1" x14ac:dyDescent="0.25">
      <c r="A90" s="133"/>
      <c r="B90" s="133"/>
      <c r="C90" s="133"/>
      <c r="D90" s="133"/>
      <c r="F90" s="129"/>
      <c r="G90" s="130"/>
      <c r="H90" s="20"/>
      <c r="J90" s="129"/>
      <c r="K90" s="130"/>
      <c r="L90" s="20"/>
      <c r="M90" s="20"/>
      <c r="N90" s="129"/>
      <c r="O90" s="130"/>
      <c r="Q90" s="20"/>
      <c r="R90" s="129"/>
      <c r="S90" s="130"/>
      <c r="Z90" s="129"/>
      <c r="AA90" s="130"/>
      <c r="AB90" s="20"/>
      <c r="AD90" s="129"/>
      <c r="AE90" s="130"/>
      <c r="AF90" s="20"/>
      <c r="AG90" s="20"/>
      <c r="AH90" s="129"/>
      <c r="AI90" s="130"/>
      <c r="AK90" s="20"/>
      <c r="AL90" s="129"/>
      <c r="AM90" s="130"/>
      <c r="AT90" s="129"/>
      <c r="AU90" s="130"/>
      <c r="AV90" s="20"/>
      <c r="AX90" s="129"/>
      <c r="AY90" s="130"/>
      <c r="AZ90" s="130"/>
      <c r="BA90" s="20"/>
      <c r="BE90" s="20"/>
      <c r="BF90" s="20"/>
      <c r="BJ90" s="20"/>
      <c r="BK90" s="20"/>
    </row>
    <row r="91" spans="1:63" ht="15" customHeight="1" x14ac:dyDescent="0.25">
      <c r="A91" s="134"/>
      <c r="B91" s="134"/>
      <c r="C91" s="134"/>
      <c r="D91" s="134"/>
      <c r="F91" s="129"/>
      <c r="G91" s="130"/>
      <c r="H91" s="20"/>
      <c r="J91" s="129"/>
      <c r="K91" s="130"/>
      <c r="L91" s="20"/>
      <c r="M91" s="20"/>
      <c r="N91" s="129"/>
      <c r="O91" s="130"/>
      <c r="Q91" s="20"/>
      <c r="R91" s="129"/>
      <c r="S91" s="130"/>
      <c r="Z91" s="129"/>
      <c r="AA91" s="130"/>
      <c r="AB91" s="20"/>
      <c r="AD91" s="129"/>
      <c r="AE91" s="130"/>
      <c r="AF91" s="20"/>
      <c r="AG91" s="20"/>
      <c r="AH91" s="129"/>
      <c r="AI91" s="130"/>
      <c r="AK91" s="20"/>
      <c r="AL91" s="129"/>
      <c r="AM91" s="130"/>
      <c r="AT91" s="129"/>
      <c r="AU91" s="130"/>
      <c r="AV91" s="20"/>
      <c r="AX91" s="129"/>
      <c r="AY91" s="130"/>
      <c r="AZ91" s="130"/>
      <c r="BA91" s="20"/>
      <c r="BE91" s="20"/>
      <c r="BF91" s="20"/>
      <c r="BJ91" s="20"/>
      <c r="BK91" s="20"/>
    </row>
    <row r="92" spans="1:63" ht="15" customHeight="1" x14ac:dyDescent="0.25">
      <c r="C92" s="20"/>
    </row>
    <row r="93" spans="1:63" ht="15" customHeight="1" x14ac:dyDescent="0.25">
      <c r="C93" s="20"/>
    </row>
    <row r="94" spans="1:63" ht="15" customHeight="1" x14ac:dyDescent="0.25">
      <c r="C94" s="20"/>
    </row>
    <row r="95" spans="1:63" ht="15" customHeight="1" x14ac:dyDescent="0.25">
      <c r="C95" s="20"/>
    </row>
    <row r="96" spans="1:63" ht="15" customHeight="1" x14ac:dyDescent="0.25">
      <c r="C96" s="20"/>
    </row>
    <row r="97" spans="3:3" ht="15" customHeight="1" x14ac:dyDescent="0.25">
      <c r="C97" s="20"/>
    </row>
    <row r="98" spans="3:3" ht="15" customHeight="1" x14ac:dyDescent="0.25">
      <c r="C98" s="20"/>
    </row>
    <row r="99" spans="3:3" ht="15" customHeight="1" x14ac:dyDescent="0.25">
      <c r="C99" s="20"/>
    </row>
    <row r="100" spans="3:3" ht="15" customHeight="1" x14ac:dyDescent="0.25">
      <c r="C100" s="20"/>
    </row>
    <row r="101" spans="3:3" ht="15" customHeight="1" x14ac:dyDescent="0.25">
      <c r="C101" s="20"/>
    </row>
    <row r="102" spans="3:3" ht="15" customHeight="1" x14ac:dyDescent="0.25">
      <c r="C102" s="20"/>
    </row>
    <row r="103" spans="3:3" ht="15" customHeight="1" x14ac:dyDescent="0.25">
      <c r="C103" s="20"/>
    </row>
    <row r="104" spans="3:3" ht="15" customHeight="1" x14ac:dyDescent="0.25">
      <c r="C104" s="20"/>
    </row>
    <row r="105" spans="3:3" ht="15" customHeight="1" x14ac:dyDescent="0.25">
      <c r="C105" s="20"/>
    </row>
    <row r="106" spans="3:3" ht="15" customHeight="1" x14ac:dyDescent="0.25">
      <c r="C106" s="20"/>
    </row>
    <row r="107" spans="3:3" ht="15" customHeight="1" x14ac:dyDescent="0.25">
      <c r="C107" s="20"/>
    </row>
    <row r="108" spans="3:3" ht="15" customHeight="1" x14ac:dyDescent="0.25">
      <c r="C108" s="20"/>
    </row>
    <row r="109" spans="3:3" ht="15" customHeight="1" x14ac:dyDescent="0.25">
      <c r="C109" s="20"/>
    </row>
    <row r="110" spans="3:3" ht="15" customHeight="1" x14ac:dyDescent="0.25">
      <c r="C110" s="20"/>
    </row>
    <row r="111" spans="3:3" ht="15" customHeight="1" x14ac:dyDescent="0.25">
      <c r="C111" s="20"/>
    </row>
    <row r="112" spans="3:3" ht="15" customHeight="1" x14ac:dyDescent="0.25">
      <c r="C112" s="20"/>
    </row>
    <row r="113" spans="3:3" ht="15" customHeight="1" x14ac:dyDescent="0.25">
      <c r="C113" s="20"/>
    </row>
    <row r="114" spans="3:3" ht="15" customHeight="1" x14ac:dyDescent="0.25">
      <c r="C114" s="20"/>
    </row>
    <row r="115" spans="3:3" ht="15" customHeight="1" x14ac:dyDescent="0.25">
      <c r="C115" s="20"/>
    </row>
    <row r="116" spans="3:3" ht="15" customHeight="1" x14ac:dyDescent="0.25">
      <c r="C116" s="20"/>
    </row>
    <row r="117" spans="3:3" ht="15" customHeight="1" x14ac:dyDescent="0.25">
      <c r="C117" s="20"/>
    </row>
    <row r="118" spans="3:3" ht="15" customHeight="1" x14ac:dyDescent="0.25">
      <c r="C118" s="20"/>
    </row>
    <row r="119" spans="3:3" ht="15" customHeight="1" x14ac:dyDescent="0.25">
      <c r="C119" s="20"/>
    </row>
    <row r="120" spans="3:3" ht="15" customHeight="1" x14ac:dyDescent="0.25">
      <c r="C120" s="20"/>
    </row>
    <row r="121" spans="3:3" ht="15" customHeight="1" x14ac:dyDescent="0.25">
      <c r="C121" s="20"/>
    </row>
    <row r="122" spans="3:3" ht="15" customHeight="1" x14ac:dyDescent="0.25">
      <c r="C122" s="20"/>
    </row>
    <row r="123" spans="3:3" ht="15" customHeight="1" x14ac:dyDescent="0.25">
      <c r="C123" s="20"/>
    </row>
    <row r="124" spans="3:3" ht="15" customHeight="1" x14ac:dyDescent="0.25">
      <c r="C124" s="20"/>
    </row>
    <row r="125" spans="3:3" ht="15" customHeight="1" x14ac:dyDescent="0.25">
      <c r="C125" s="20"/>
    </row>
    <row r="126" spans="3:3" ht="15" customHeight="1" x14ac:dyDescent="0.25">
      <c r="C126" s="20"/>
    </row>
    <row r="127" spans="3:3" ht="15" customHeight="1" x14ac:dyDescent="0.25">
      <c r="C127" s="20"/>
    </row>
    <row r="128" spans="3:3" ht="15" customHeight="1" x14ac:dyDescent="0.25">
      <c r="C128" s="20"/>
    </row>
    <row r="129" spans="3:3" ht="15" customHeight="1" x14ac:dyDescent="0.25">
      <c r="C129" s="20"/>
    </row>
    <row r="130" spans="3:3" ht="15" customHeight="1" x14ac:dyDescent="0.25">
      <c r="C130" s="20"/>
    </row>
    <row r="131" spans="3:3" ht="15" customHeight="1" x14ac:dyDescent="0.25">
      <c r="C131" s="20"/>
    </row>
    <row r="132" spans="3:3" ht="15" customHeight="1" x14ac:dyDescent="0.25">
      <c r="C132" s="20"/>
    </row>
    <row r="133" spans="3:3" ht="15" customHeight="1" x14ac:dyDescent="0.25">
      <c r="C133" s="20"/>
    </row>
    <row r="134" spans="3:3" ht="15" customHeight="1" x14ac:dyDescent="0.25">
      <c r="C134" s="20"/>
    </row>
    <row r="135" spans="3:3" ht="15" customHeight="1" x14ac:dyDescent="0.25">
      <c r="C135" s="20"/>
    </row>
    <row r="136" spans="3:3" ht="15" customHeight="1" x14ac:dyDescent="0.25">
      <c r="C136" s="20"/>
    </row>
    <row r="137" spans="3:3" ht="15" customHeight="1" x14ac:dyDescent="0.25">
      <c r="C137" s="20"/>
    </row>
    <row r="138" spans="3:3" ht="15" customHeight="1" x14ac:dyDescent="0.25">
      <c r="C138" s="20"/>
    </row>
    <row r="139" spans="3:3" ht="15" customHeight="1" x14ac:dyDescent="0.25">
      <c r="C139" s="20"/>
    </row>
    <row r="140" spans="3:3" ht="15" customHeight="1" x14ac:dyDescent="0.25">
      <c r="C140" s="20"/>
    </row>
    <row r="141" spans="3:3" ht="15" customHeight="1" x14ac:dyDescent="0.25">
      <c r="C141" s="20"/>
    </row>
    <row r="142" spans="3:3" ht="15" customHeight="1" x14ac:dyDescent="0.25">
      <c r="C142" s="20"/>
    </row>
    <row r="143" spans="3:3" ht="15" customHeight="1" x14ac:dyDescent="0.25">
      <c r="C143" s="20"/>
    </row>
    <row r="144" spans="3:3" ht="15" customHeight="1" x14ac:dyDescent="0.25">
      <c r="C144" s="20"/>
    </row>
    <row r="145" spans="3:3" ht="15" customHeight="1" x14ac:dyDescent="0.25">
      <c r="C145" s="20"/>
    </row>
    <row r="146" spans="3:3" ht="15" customHeight="1" x14ac:dyDescent="0.25">
      <c r="C146" s="20"/>
    </row>
    <row r="147" spans="3:3" ht="15" customHeight="1" x14ac:dyDescent="0.25">
      <c r="C147" s="20"/>
    </row>
    <row r="148" spans="3:3" ht="15" customHeight="1" x14ac:dyDescent="0.25">
      <c r="C148" s="20"/>
    </row>
    <row r="149" spans="3:3" ht="15" customHeight="1" x14ac:dyDescent="0.25">
      <c r="C149" s="20"/>
    </row>
    <row r="150" spans="3:3" ht="15" customHeight="1" x14ac:dyDescent="0.25">
      <c r="C150" s="20"/>
    </row>
    <row r="151" spans="3:3" ht="15" customHeight="1" x14ac:dyDescent="0.25">
      <c r="C151" s="20"/>
    </row>
    <row r="152" spans="3:3" ht="15" customHeight="1" x14ac:dyDescent="0.25">
      <c r="C152" s="20"/>
    </row>
    <row r="153" spans="3:3" ht="15" customHeight="1" x14ac:dyDescent="0.25">
      <c r="C153" s="20"/>
    </row>
    <row r="154" spans="3:3" ht="15" customHeight="1" x14ac:dyDescent="0.25">
      <c r="C154" s="20"/>
    </row>
    <row r="155" spans="3:3" ht="15" customHeight="1" x14ac:dyDescent="0.25">
      <c r="C155" s="20"/>
    </row>
    <row r="156" spans="3:3" ht="15" customHeight="1" x14ac:dyDescent="0.25">
      <c r="C156" s="20"/>
    </row>
    <row r="157" spans="3:3" ht="15" customHeight="1" x14ac:dyDescent="0.25">
      <c r="C157" s="20"/>
    </row>
    <row r="158" spans="3:3" ht="15" customHeight="1" x14ac:dyDescent="0.25">
      <c r="C158" s="20"/>
    </row>
    <row r="159" spans="3:3" ht="15" customHeight="1" x14ac:dyDescent="0.25">
      <c r="C159" s="20"/>
    </row>
    <row r="160" spans="3:3" ht="15" customHeight="1" x14ac:dyDescent="0.25">
      <c r="C160" s="20"/>
    </row>
    <row r="161" spans="3:3" ht="15" customHeight="1" x14ac:dyDescent="0.25">
      <c r="C161" s="20"/>
    </row>
    <row r="162" spans="3:3" ht="15" customHeight="1" x14ac:dyDescent="0.25">
      <c r="C162" s="20"/>
    </row>
    <row r="163" spans="3:3" ht="15" customHeight="1" x14ac:dyDescent="0.25">
      <c r="C163" s="20"/>
    </row>
    <row r="164" spans="3:3" ht="15" customHeight="1" x14ac:dyDescent="0.25">
      <c r="C164" s="20"/>
    </row>
    <row r="165" spans="3:3" ht="15" customHeight="1" x14ac:dyDescent="0.25">
      <c r="C165" s="20"/>
    </row>
    <row r="166" spans="3:3" ht="15" customHeight="1" x14ac:dyDescent="0.25">
      <c r="C166" s="20"/>
    </row>
    <row r="167" spans="3:3" ht="15" customHeight="1" x14ac:dyDescent="0.25">
      <c r="C167" s="20"/>
    </row>
    <row r="168" spans="3:3" ht="15" customHeight="1" x14ac:dyDescent="0.25">
      <c r="C168" s="20"/>
    </row>
    <row r="169" spans="3:3" ht="15" customHeight="1" x14ac:dyDescent="0.25">
      <c r="C169" s="20"/>
    </row>
    <row r="170" spans="3:3" ht="15" customHeight="1" x14ac:dyDescent="0.25">
      <c r="C170" s="20"/>
    </row>
    <row r="171" spans="3:3" ht="15" customHeight="1" x14ac:dyDescent="0.25">
      <c r="C171" s="20"/>
    </row>
    <row r="172" spans="3:3" ht="15" customHeight="1" x14ac:dyDescent="0.25">
      <c r="C172" s="20"/>
    </row>
    <row r="173" spans="3:3" ht="15" customHeight="1" x14ac:dyDescent="0.25">
      <c r="C173" s="20"/>
    </row>
    <row r="174" spans="3:3" ht="15" customHeight="1" x14ac:dyDescent="0.25">
      <c r="C174" s="20"/>
    </row>
    <row r="175" spans="3:3" ht="15" customHeight="1" x14ac:dyDescent="0.25">
      <c r="C175" s="20"/>
    </row>
    <row r="176" spans="3:3" ht="15" customHeight="1" x14ac:dyDescent="0.25">
      <c r="C176" s="20"/>
    </row>
    <row r="177" spans="3:3" ht="15" customHeight="1" x14ac:dyDescent="0.25">
      <c r="C177" s="20"/>
    </row>
    <row r="178" spans="3:3" ht="15" customHeight="1" x14ac:dyDescent="0.25">
      <c r="C178" s="20"/>
    </row>
    <row r="179" spans="3:3" ht="15" customHeight="1" x14ac:dyDescent="0.25">
      <c r="C179" s="20"/>
    </row>
    <row r="180" spans="3:3" ht="15" customHeight="1" x14ac:dyDescent="0.25">
      <c r="C180" s="20"/>
    </row>
    <row r="181" spans="3:3" ht="15" customHeight="1" x14ac:dyDescent="0.25">
      <c r="C181" s="20"/>
    </row>
    <row r="182" spans="3:3" ht="15" customHeight="1" x14ac:dyDescent="0.25">
      <c r="C182" s="20"/>
    </row>
    <row r="183" spans="3:3" ht="15" customHeight="1" x14ac:dyDescent="0.25">
      <c r="C183" s="20"/>
    </row>
    <row r="184" spans="3:3" ht="15" customHeight="1" x14ac:dyDescent="0.25">
      <c r="C184" s="20"/>
    </row>
    <row r="185" spans="3:3" ht="15" customHeight="1" x14ac:dyDescent="0.25">
      <c r="C185" s="20"/>
    </row>
    <row r="186" spans="3:3" ht="15" customHeight="1" x14ac:dyDescent="0.25">
      <c r="C186" s="20"/>
    </row>
    <row r="187" spans="3:3" ht="15" customHeight="1" x14ac:dyDescent="0.25">
      <c r="C187" s="20"/>
    </row>
    <row r="188" spans="3:3" ht="15" customHeight="1" x14ac:dyDescent="0.25">
      <c r="C188" s="20"/>
    </row>
    <row r="189" spans="3:3" ht="15" customHeight="1" x14ac:dyDescent="0.25">
      <c r="C189" s="20"/>
    </row>
    <row r="190" spans="3:3" ht="15" customHeight="1" x14ac:dyDescent="0.25">
      <c r="C190" s="20"/>
    </row>
    <row r="191" spans="3:3" ht="15" customHeight="1" x14ac:dyDescent="0.25">
      <c r="C191" s="20"/>
    </row>
    <row r="192" spans="3:3" ht="15" customHeight="1" x14ac:dyDescent="0.25">
      <c r="C192" s="20"/>
    </row>
    <row r="193" spans="3:3" ht="15" customHeight="1" x14ac:dyDescent="0.25">
      <c r="C193" s="20"/>
    </row>
    <row r="194" spans="3:3" ht="15" customHeight="1" x14ac:dyDescent="0.25">
      <c r="C194" s="20"/>
    </row>
    <row r="195" spans="3:3" ht="15" customHeight="1" x14ac:dyDescent="0.25">
      <c r="C195" s="20"/>
    </row>
    <row r="196" spans="3:3" ht="15" customHeight="1" x14ac:dyDescent="0.25">
      <c r="C196" s="20"/>
    </row>
    <row r="197" spans="3:3" ht="15" customHeight="1" x14ac:dyDescent="0.25">
      <c r="C197" s="20"/>
    </row>
    <row r="198" spans="3:3" ht="15" customHeight="1" x14ac:dyDescent="0.25">
      <c r="C198" s="20"/>
    </row>
    <row r="199" spans="3:3" ht="15" customHeight="1" x14ac:dyDescent="0.25">
      <c r="C199" s="20"/>
    </row>
    <row r="200" spans="3:3" ht="15" customHeight="1" x14ac:dyDescent="0.25">
      <c r="C200" s="20"/>
    </row>
    <row r="201" spans="3:3" ht="15" customHeight="1" x14ac:dyDescent="0.25">
      <c r="C201" s="20"/>
    </row>
    <row r="202" spans="3:3" ht="15" customHeight="1" x14ac:dyDescent="0.25">
      <c r="C202" s="20"/>
    </row>
    <row r="203" spans="3:3" ht="15" customHeight="1" x14ac:dyDescent="0.25">
      <c r="C203" s="20"/>
    </row>
    <row r="204" spans="3:3" ht="15" customHeight="1" x14ac:dyDescent="0.25">
      <c r="C204" s="20"/>
    </row>
    <row r="205" spans="3:3" ht="15" customHeight="1" x14ac:dyDescent="0.25">
      <c r="C205" s="20"/>
    </row>
    <row r="206" spans="3:3" ht="15" customHeight="1" x14ac:dyDescent="0.25">
      <c r="C206" s="20"/>
    </row>
    <row r="207" spans="3:3" ht="15" customHeight="1" x14ac:dyDescent="0.25">
      <c r="C207" s="20"/>
    </row>
    <row r="208" spans="3:3" ht="15" customHeight="1" x14ac:dyDescent="0.25">
      <c r="C208" s="20"/>
    </row>
    <row r="209" spans="3:3" ht="15" customHeight="1" x14ac:dyDescent="0.25">
      <c r="C209" s="20"/>
    </row>
    <row r="210" spans="3:3" ht="15" customHeight="1" x14ac:dyDescent="0.25">
      <c r="C210" s="20"/>
    </row>
    <row r="211" spans="3:3" ht="15" customHeight="1" x14ac:dyDescent="0.25">
      <c r="C211" s="20"/>
    </row>
    <row r="212" spans="3:3" ht="15" customHeight="1" x14ac:dyDescent="0.25">
      <c r="C212" s="20"/>
    </row>
    <row r="213" spans="3:3" ht="15" customHeight="1" x14ac:dyDescent="0.25">
      <c r="C213" s="20"/>
    </row>
    <row r="214" spans="3:3" ht="15" customHeight="1" x14ac:dyDescent="0.25">
      <c r="C214" s="20"/>
    </row>
    <row r="215" spans="3:3" ht="15" customHeight="1" x14ac:dyDescent="0.25">
      <c r="C215" s="20"/>
    </row>
    <row r="216" spans="3:3" ht="15" customHeight="1" x14ac:dyDescent="0.25">
      <c r="C216" s="20"/>
    </row>
    <row r="217" spans="3:3" ht="15" customHeight="1" x14ac:dyDescent="0.25">
      <c r="C217" s="20"/>
    </row>
    <row r="218" spans="3:3" ht="15" customHeight="1" x14ac:dyDescent="0.25">
      <c r="C218" s="20"/>
    </row>
    <row r="219" spans="3:3" ht="15" customHeight="1" x14ac:dyDescent="0.25">
      <c r="C219" s="20"/>
    </row>
    <row r="220" spans="3:3" ht="15" customHeight="1" x14ac:dyDescent="0.25">
      <c r="C220" s="20"/>
    </row>
    <row r="221" spans="3:3" ht="15" customHeight="1" x14ac:dyDescent="0.25">
      <c r="C221" s="20"/>
    </row>
    <row r="222" spans="3:3" ht="15" customHeight="1" x14ac:dyDescent="0.25">
      <c r="C222" s="20"/>
    </row>
    <row r="223" spans="3:3" ht="15" customHeight="1" x14ac:dyDescent="0.25">
      <c r="C223" s="20"/>
    </row>
    <row r="224" spans="3:3" ht="15" customHeight="1" x14ac:dyDescent="0.25">
      <c r="C224" s="20"/>
    </row>
    <row r="225" spans="3:3" ht="15" customHeight="1" x14ac:dyDescent="0.25">
      <c r="C225" s="20"/>
    </row>
    <row r="226" spans="3:3" ht="15" customHeight="1" x14ac:dyDescent="0.25">
      <c r="C226" s="20"/>
    </row>
    <row r="227" spans="3:3" ht="15" customHeight="1" x14ac:dyDescent="0.25">
      <c r="C227" s="20"/>
    </row>
    <row r="228" spans="3:3" ht="15" customHeight="1" x14ac:dyDescent="0.25">
      <c r="C228" s="20"/>
    </row>
    <row r="229" spans="3:3" ht="15" customHeight="1" x14ac:dyDescent="0.25">
      <c r="C229" s="20"/>
    </row>
    <row r="230" spans="3:3" ht="15" customHeight="1" x14ac:dyDescent="0.25">
      <c r="C230" s="20"/>
    </row>
    <row r="231" spans="3:3" ht="15" customHeight="1" x14ac:dyDescent="0.25">
      <c r="C231" s="20"/>
    </row>
    <row r="232" spans="3:3" ht="15" customHeight="1" x14ac:dyDescent="0.25">
      <c r="C232" s="20"/>
    </row>
    <row r="233" spans="3:3" ht="15" customHeight="1" x14ac:dyDescent="0.25">
      <c r="C233" s="20"/>
    </row>
    <row r="234" spans="3:3" ht="15" customHeight="1" x14ac:dyDescent="0.25">
      <c r="C234" s="20"/>
    </row>
    <row r="235" spans="3:3" ht="15" customHeight="1" x14ac:dyDescent="0.25">
      <c r="C235" s="20"/>
    </row>
    <row r="236" spans="3:3" ht="15" customHeight="1" x14ac:dyDescent="0.25">
      <c r="C236" s="20"/>
    </row>
    <row r="237" spans="3:3" ht="15" customHeight="1" x14ac:dyDescent="0.25">
      <c r="C237" s="20"/>
    </row>
    <row r="238" spans="3:3" ht="15" customHeight="1" x14ac:dyDescent="0.25">
      <c r="C238" s="20"/>
    </row>
    <row r="239" spans="3:3" ht="15" customHeight="1" x14ac:dyDescent="0.25">
      <c r="C239" s="20"/>
    </row>
    <row r="240" spans="3:3" ht="15" customHeight="1" x14ac:dyDescent="0.25">
      <c r="C240" s="20"/>
    </row>
    <row r="241" spans="3:3" ht="15" customHeight="1" x14ac:dyDescent="0.25">
      <c r="C241" s="20"/>
    </row>
    <row r="242" spans="3:3" ht="15" customHeight="1" x14ac:dyDescent="0.25">
      <c r="C242" s="20"/>
    </row>
    <row r="243" spans="3:3" ht="15" customHeight="1" x14ac:dyDescent="0.25">
      <c r="C243" s="20"/>
    </row>
    <row r="244" spans="3:3" ht="15" customHeight="1" x14ac:dyDescent="0.25">
      <c r="C244" s="20"/>
    </row>
    <row r="245" spans="3:3" ht="15" customHeight="1" x14ac:dyDescent="0.25">
      <c r="C245" s="20"/>
    </row>
    <row r="246" spans="3:3" ht="15" customHeight="1" x14ac:dyDescent="0.25">
      <c r="C246" s="20"/>
    </row>
    <row r="247" spans="3:3" ht="15" customHeight="1" x14ac:dyDescent="0.25">
      <c r="C247" s="20"/>
    </row>
    <row r="248" spans="3:3" ht="15" customHeight="1" x14ac:dyDescent="0.25">
      <c r="C248" s="20"/>
    </row>
    <row r="249" spans="3:3" ht="15" customHeight="1" x14ac:dyDescent="0.25">
      <c r="C249" s="20"/>
    </row>
    <row r="250" spans="3:3" ht="15" customHeight="1" x14ac:dyDescent="0.25">
      <c r="C250" s="20"/>
    </row>
    <row r="251" spans="3:3" ht="15" customHeight="1" x14ac:dyDescent="0.25">
      <c r="C251" s="20"/>
    </row>
    <row r="252" spans="3:3" ht="15" customHeight="1" x14ac:dyDescent="0.25">
      <c r="C252" s="20"/>
    </row>
    <row r="253" spans="3:3" ht="15" customHeight="1" x14ac:dyDescent="0.25">
      <c r="C253" s="20"/>
    </row>
    <row r="254" spans="3:3" ht="15" customHeight="1" x14ac:dyDescent="0.25">
      <c r="C254" s="20"/>
    </row>
    <row r="255" spans="3:3" ht="15" customHeight="1" x14ac:dyDescent="0.25">
      <c r="C255" s="20"/>
    </row>
    <row r="256" spans="3:3" ht="15" customHeight="1" x14ac:dyDescent="0.25">
      <c r="C256" s="20"/>
    </row>
    <row r="257" spans="3:3" ht="15" customHeight="1" x14ac:dyDescent="0.25">
      <c r="C257" s="20"/>
    </row>
    <row r="258" spans="3:3" ht="15" customHeight="1" x14ac:dyDescent="0.25">
      <c r="C258" s="20"/>
    </row>
    <row r="259" spans="3:3" ht="15" customHeight="1" x14ac:dyDescent="0.25">
      <c r="C259" s="20"/>
    </row>
    <row r="260" spans="3:3" ht="15" customHeight="1" x14ac:dyDescent="0.25">
      <c r="C260" s="20"/>
    </row>
    <row r="261" spans="3:3" ht="15" customHeight="1" x14ac:dyDescent="0.25">
      <c r="C261" s="20"/>
    </row>
    <row r="262" spans="3:3" ht="15" customHeight="1" x14ac:dyDescent="0.25">
      <c r="C262" s="20"/>
    </row>
    <row r="263" spans="3:3" ht="15" customHeight="1" x14ac:dyDescent="0.25">
      <c r="C263" s="20"/>
    </row>
    <row r="264" spans="3:3" ht="15" customHeight="1" x14ac:dyDescent="0.25">
      <c r="C264" s="20"/>
    </row>
    <row r="265" spans="3:3" ht="15" customHeight="1" x14ac:dyDescent="0.25">
      <c r="C265" s="20"/>
    </row>
    <row r="266" spans="3:3" ht="15" customHeight="1" x14ac:dyDescent="0.25">
      <c r="C266" s="20"/>
    </row>
    <row r="267" spans="3:3" ht="15" customHeight="1" x14ac:dyDescent="0.25">
      <c r="C267" s="20"/>
    </row>
    <row r="268" spans="3:3" ht="15" customHeight="1" x14ac:dyDescent="0.25">
      <c r="C268" s="20"/>
    </row>
    <row r="269" spans="3:3" ht="15" customHeight="1" x14ac:dyDescent="0.25">
      <c r="C269" s="20"/>
    </row>
    <row r="270" spans="3:3" ht="15" customHeight="1" x14ac:dyDescent="0.25">
      <c r="C270" s="20"/>
    </row>
    <row r="271" spans="3:3" ht="15" customHeight="1" x14ac:dyDescent="0.25">
      <c r="C271" s="20"/>
    </row>
    <row r="272" spans="3:3" ht="15" customHeight="1" x14ac:dyDescent="0.25">
      <c r="C272" s="20"/>
    </row>
    <row r="273" spans="3:3" ht="15" customHeight="1" x14ac:dyDescent="0.25">
      <c r="C273" s="20"/>
    </row>
    <row r="274" spans="3:3" ht="15" customHeight="1" x14ac:dyDescent="0.25">
      <c r="C274" s="20"/>
    </row>
    <row r="275" spans="3:3" ht="15" customHeight="1" x14ac:dyDescent="0.25">
      <c r="C275" s="20"/>
    </row>
    <row r="276" spans="3:3" ht="15" customHeight="1" x14ac:dyDescent="0.25">
      <c r="C276" s="20"/>
    </row>
    <row r="277" spans="3:3" ht="15" customHeight="1" x14ac:dyDescent="0.25">
      <c r="C277" s="20"/>
    </row>
    <row r="278" spans="3:3" ht="15" customHeight="1" x14ac:dyDescent="0.25">
      <c r="C278" s="20"/>
    </row>
    <row r="279" spans="3:3" ht="15" customHeight="1" x14ac:dyDescent="0.25">
      <c r="C279" s="20"/>
    </row>
    <row r="280" spans="3:3" ht="15" customHeight="1" x14ac:dyDescent="0.25">
      <c r="C280" s="20"/>
    </row>
    <row r="281" spans="3:3" ht="15" customHeight="1" x14ac:dyDescent="0.25">
      <c r="C281" s="20"/>
    </row>
    <row r="282" spans="3:3" ht="15" customHeight="1" x14ac:dyDescent="0.25">
      <c r="C282" s="20"/>
    </row>
    <row r="283" spans="3:3" ht="15" customHeight="1" x14ac:dyDescent="0.25">
      <c r="C283" s="20"/>
    </row>
    <row r="284" spans="3:3" ht="15" customHeight="1" x14ac:dyDescent="0.25">
      <c r="C284" s="20"/>
    </row>
    <row r="285" spans="3:3" ht="15" customHeight="1" x14ac:dyDescent="0.25">
      <c r="C285" s="20"/>
    </row>
    <row r="286" spans="3:3" ht="15" customHeight="1" x14ac:dyDescent="0.25">
      <c r="C286" s="20"/>
    </row>
    <row r="287" spans="3:3" ht="15" customHeight="1" x14ac:dyDescent="0.25">
      <c r="C287" s="20"/>
    </row>
    <row r="288" spans="3:3" ht="15" customHeight="1" x14ac:dyDescent="0.25">
      <c r="C288" s="20"/>
    </row>
    <row r="289" spans="3:3" ht="15" customHeight="1" x14ac:dyDescent="0.25">
      <c r="C289" s="20"/>
    </row>
    <row r="290" spans="3:3" ht="15" customHeight="1" x14ac:dyDescent="0.25">
      <c r="C290" s="20"/>
    </row>
    <row r="291" spans="3:3" ht="15" customHeight="1" x14ac:dyDescent="0.25">
      <c r="C291" s="20"/>
    </row>
    <row r="292" spans="3:3" ht="15" customHeight="1" x14ac:dyDescent="0.25">
      <c r="C292" s="20"/>
    </row>
    <row r="293" spans="3:3" ht="15" customHeight="1" x14ac:dyDescent="0.25">
      <c r="C293" s="20"/>
    </row>
    <row r="294" spans="3:3" ht="15" customHeight="1" x14ac:dyDescent="0.25">
      <c r="C294" s="20"/>
    </row>
    <row r="295" spans="3:3" ht="15" customHeight="1" x14ac:dyDescent="0.25">
      <c r="C295" s="20"/>
    </row>
    <row r="296" spans="3:3" ht="15" customHeight="1" x14ac:dyDescent="0.25">
      <c r="C296" s="20"/>
    </row>
    <row r="297" spans="3:3" ht="15" customHeight="1" x14ac:dyDescent="0.25">
      <c r="C297" s="20"/>
    </row>
    <row r="298" spans="3:3" ht="15" customHeight="1" x14ac:dyDescent="0.25">
      <c r="C298" s="20"/>
    </row>
    <row r="299" spans="3:3" ht="15" customHeight="1" x14ac:dyDescent="0.25">
      <c r="C299" s="20"/>
    </row>
    <row r="300" spans="3:3" ht="15" customHeight="1" x14ac:dyDescent="0.25">
      <c r="C300" s="20"/>
    </row>
    <row r="301" spans="3:3" ht="15" customHeight="1" x14ac:dyDescent="0.25">
      <c r="C301" s="20"/>
    </row>
    <row r="302" spans="3:3" ht="15" customHeight="1" x14ac:dyDescent="0.25">
      <c r="C302" s="20"/>
    </row>
    <row r="303" spans="3:3" ht="15" customHeight="1" x14ac:dyDescent="0.25">
      <c r="C303" s="20"/>
    </row>
    <row r="304" spans="3:3" ht="15" customHeight="1" x14ac:dyDescent="0.25">
      <c r="C304" s="20"/>
    </row>
    <row r="305" spans="3:3" ht="15" customHeight="1" x14ac:dyDescent="0.25">
      <c r="C305" s="20"/>
    </row>
    <row r="306" spans="3:3" ht="15" customHeight="1" x14ac:dyDescent="0.25">
      <c r="C306" s="20"/>
    </row>
    <row r="307" spans="3:3" ht="15" customHeight="1" x14ac:dyDescent="0.25">
      <c r="C307" s="20"/>
    </row>
    <row r="308" spans="3:3" ht="15" customHeight="1" x14ac:dyDescent="0.25">
      <c r="C308" s="20"/>
    </row>
    <row r="309" spans="3:3" ht="15" customHeight="1" x14ac:dyDescent="0.25">
      <c r="C309" s="20"/>
    </row>
    <row r="310" spans="3:3" ht="15" customHeight="1" x14ac:dyDescent="0.25">
      <c r="C310" s="20"/>
    </row>
    <row r="311" spans="3:3" ht="15" customHeight="1" x14ac:dyDescent="0.25">
      <c r="C311" s="20"/>
    </row>
    <row r="312" spans="3:3" ht="15" customHeight="1" x14ac:dyDescent="0.25">
      <c r="C312" s="20"/>
    </row>
    <row r="313" spans="3:3" ht="15" customHeight="1" x14ac:dyDescent="0.25">
      <c r="C313" s="20"/>
    </row>
    <row r="314" spans="3:3" ht="15" customHeight="1" x14ac:dyDescent="0.25">
      <c r="C314" s="20"/>
    </row>
    <row r="315" spans="3:3" ht="15" customHeight="1" x14ac:dyDescent="0.25">
      <c r="C315" s="20"/>
    </row>
    <row r="316" spans="3:3" ht="15" customHeight="1" x14ac:dyDescent="0.25">
      <c r="C316" s="20"/>
    </row>
    <row r="317" spans="3:3" ht="15" customHeight="1" x14ac:dyDescent="0.25">
      <c r="C317" s="20"/>
    </row>
    <row r="318" spans="3:3" ht="15" customHeight="1" x14ac:dyDescent="0.25">
      <c r="C318" s="20"/>
    </row>
    <row r="319" spans="3:3" ht="15" customHeight="1" x14ac:dyDescent="0.25">
      <c r="C319" s="20"/>
    </row>
    <row r="320" spans="3:3" ht="15" customHeight="1" x14ac:dyDescent="0.25">
      <c r="C320" s="20"/>
    </row>
    <row r="321" spans="3:3" ht="15" customHeight="1" x14ac:dyDescent="0.25">
      <c r="C321" s="20"/>
    </row>
    <row r="322" spans="3:3" ht="15" customHeight="1" x14ac:dyDescent="0.25">
      <c r="C322" s="20"/>
    </row>
    <row r="323" spans="3:3" ht="15" customHeight="1" x14ac:dyDescent="0.25">
      <c r="C323" s="20"/>
    </row>
    <row r="324" spans="3:3" ht="15" customHeight="1" x14ac:dyDescent="0.25">
      <c r="C324" s="20"/>
    </row>
    <row r="325" spans="3:3" ht="15" customHeight="1" x14ac:dyDescent="0.25">
      <c r="C325" s="20"/>
    </row>
    <row r="326" spans="3:3" ht="15" customHeight="1" x14ac:dyDescent="0.25">
      <c r="C326" s="20"/>
    </row>
    <row r="327" spans="3:3" ht="15" customHeight="1" x14ac:dyDescent="0.25">
      <c r="C327" s="20"/>
    </row>
    <row r="328" spans="3:3" ht="15" customHeight="1" x14ac:dyDescent="0.25">
      <c r="C328" s="20"/>
    </row>
    <row r="329" spans="3:3" ht="15" customHeight="1" x14ac:dyDescent="0.25">
      <c r="C329" s="20"/>
    </row>
    <row r="330" spans="3:3" ht="15" customHeight="1" x14ac:dyDescent="0.25">
      <c r="C330" s="20"/>
    </row>
    <row r="331" spans="3:3" ht="15" customHeight="1" x14ac:dyDescent="0.25">
      <c r="C331" s="20"/>
    </row>
    <row r="332" spans="3:3" ht="15" customHeight="1" x14ac:dyDescent="0.25">
      <c r="C332" s="20"/>
    </row>
    <row r="333" spans="3:3" ht="15" customHeight="1" x14ac:dyDescent="0.25">
      <c r="C333" s="20"/>
    </row>
    <row r="334" spans="3:3" ht="15" customHeight="1" x14ac:dyDescent="0.25">
      <c r="C334" s="20"/>
    </row>
    <row r="335" spans="3:3" ht="15" customHeight="1" x14ac:dyDescent="0.25">
      <c r="C335" s="20"/>
    </row>
    <row r="336" spans="3:3" ht="15" customHeight="1" x14ac:dyDescent="0.25">
      <c r="C336" s="20"/>
    </row>
    <row r="337" spans="3:3" ht="15" customHeight="1" x14ac:dyDescent="0.25">
      <c r="C337" s="20"/>
    </row>
    <row r="338" spans="3:3" ht="15" customHeight="1" x14ac:dyDescent="0.25">
      <c r="C338" s="20"/>
    </row>
    <row r="339" spans="3:3" ht="15" customHeight="1" x14ac:dyDescent="0.25">
      <c r="C339" s="20"/>
    </row>
    <row r="340" spans="3:3" ht="15" customHeight="1" x14ac:dyDescent="0.25">
      <c r="C340" s="20"/>
    </row>
    <row r="341" spans="3:3" ht="15" customHeight="1" x14ac:dyDescent="0.25">
      <c r="C341" s="20"/>
    </row>
    <row r="342" spans="3:3" ht="15" customHeight="1" x14ac:dyDescent="0.25">
      <c r="C342" s="20"/>
    </row>
    <row r="343" spans="3:3" ht="15" customHeight="1" x14ac:dyDescent="0.25">
      <c r="C343" s="20"/>
    </row>
    <row r="344" spans="3:3" ht="15" customHeight="1" x14ac:dyDescent="0.25">
      <c r="C344" s="20"/>
    </row>
    <row r="345" spans="3:3" ht="15" customHeight="1" x14ac:dyDescent="0.25">
      <c r="C345" s="20"/>
    </row>
    <row r="346" spans="3:3" ht="15" customHeight="1" x14ac:dyDescent="0.25">
      <c r="C346" s="20"/>
    </row>
    <row r="347" spans="3:3" ht="15" customHeight="1" x14ac:dyDescent="0.25">
      <c r="C347" s="20"/>
    </row>
    <row r="348" spans="3:3" ht="15" customHeight="1" x14ac:dyDescent="0.25">
      <c r="C348" s="20"/>
    </row>
    <row r="349" spans="3:3" ht="15" customHeight="1" x14ac:dyDescent="0.25">
      <c r="C349" s="20"/>
    </row>
    <row r="350" spans="3:3" ht="15" customHeight="1" x14ac:dyDescent="0.25">
      <c r="C350" s="20"/>
    </row>
    <row r="351" spans="3:3" ht="15" customHeight="1" x14ac:dyDescent="0.25">
      <c r="C351" s="20"/>
    </row>
    <row r="352" spans="3:3" ht="15" customHeight="1" x14ac:dyDescent="0.25">
      <c r="C352" s="20"/>
    </row>
    <row r="353" spans="3:3" ht="15" customHeight="1" x14ac:dyDescent="0.25">
      <c r="C353" s="20"/>
    </row>
    <row r="354" spans="3:3" ht="15" customHeight="1" x14ac:dyDescent="0.25">
      <c r="C354" s="20"/>
    </row>
    <row r="355" spans="3:3" ht="15" customHeight="1" x14ac:dyDescent="0.25">
      <c r="C355" s="20"/>
    </row>
    <row r="356" spans="3:3" ht="15" customHeight="1" x14ac:dyDescent="0.25">
      <c r="C356" s="20"/>
    </row>
    <row r="357" spans="3:3" ht="15" customHeight="1" x14ac:dyDescent="0.25">
      <c r="C357" s="20"/>
    </row>
    <row r="358" spans="3:3" ht="15" customHeight="1" x14ac:dyDescent="0.25">
      <c r="C358" s="20"/>
    </row>
    <row r="359" spans="3:3" ht="15" customHeight="1" x14ac:dyDescent="0.25">
      <c r="C359" s="20"/>
    </row>
    <row r="360" spans="3:3" ht="15" customHeight="1" x14ac:dyDescent="0.25">
      <c r="C360" s="20"/>
    </row>
    <row r="361" spans="3:3" ht="15" customHeight="1" x14ac:dyDescent="0.25">
      <c r="C361" s="20"/>
    </row>
    <row r="362" spans="3:3" ht="15" customHeight="1" x14ac:dyDescent="0.25">
      <c r="C362" s="20"/>
    </row>
    <row r="363" spans="3:3" ht="15" customHeight="1" x14ac:dyDescent="0.25">
      <c r="C363" s="20"/>
    </row>
    <row r="364" spans="3:3" ht="15" customHeight="1" x14ac:dyDescent="0.25">
      <c r="C364" s="20"/>
    </row>
    <row r="365" spans="3:3" ht="15" customHeight="1" x14ac:dyDescent="0.25">
      <c r="C365" s="20"/>
    </row>
    <row r="366" spans="3:3" ht="15" customHeight="1" x14ac:dyDescent="0.25">
      <c r="C366" s="20"/>
    </row>
    <row r="367" spans="3:3" ht="15" customHeight="1" x14ac:dyDescent="0.25">
      <c r="C367" s="20"/>
    </row>
    <row r="368" spans="3:3" ht="15" customHeight="1" x14ac:dyDescent="0.25">
      <c r="C368" s="20"/>
    </row>
    <row r="369" spans="3:3" ht="15" customHeight="1" x14ac:dyDescent="0.25">
      <c r="C369" s="20"/>
    </row>
    <row r="370" spans="3:3" ht="15" customHeight="1" x14ac:dyDescent="0.25">
      <c r="C370" s="20"/>
    </row>
    <row r="371" spans="3:3" ht="15" customHeight="1" x14ac:dyDescent="0.25">
      <c r="C371" s="20"/>
    </row>
    <row r="372" spans="3:3" ht="15" customHeight="1" x14ac:dyDescent="0.25">
      <c r="C372" s="20"/>
    </row>
    <row r="373" spans="3:3" ht="15" customHeight="1" x14ac:dyDescent="0.25">
      <c r="C373" s="20"/>
    </row>
    <row r="374" spans="3:3" ht="15" customHeight="1" x14ac:dyDescent="0.25">
      <c r="C374" s="20"/>
    </row>
    <row r="375" spans="3:3" ht="15" customHeight="1" x14ac:dyDescent="0.25">
      <c r="C375" s="20"/>
    </row>
    <row r="376" spans="3:3" ht="15" customHeight="1" x14ac:dyDescent="0.25">
      <c r="C376" s="20"/>
    </row>
    <row r="377" spans="3:3" ht="15" customHeight="1" x14ac:dyDescent="0.25">
      <c r="C377" s="20"/>
    </row>
    <row r="378" spans="3:3" ht="15" customHeight="1" x14ac:dyDescent="0.25">
      <c r="C378" s="20"/>
    </row>
    <row r="379" spans="3:3" ht="15" customHeight="1" x14ac:dyDescent="0.25">
      <c r="C379" s="20"/>
    </row>
    <row r="380" spans="3:3" ht="15" customHeight="1" x14ac:dyDescent="0.25">
      <c r="C380" s="20"/>
    </row>
    <row r="381" spans="3:3" ht="15" customHeight="1" x14ac:dyDescent="0.25">
      <c r="C381" s="20"/>
    </row>
    <row r="382" spans="3:3" ht="15" customHeight="1" x14ac:dyDescent="0.25">
      <c r="C382" s="20"/>
    </row>
    <row r="383" spans="3:3" ht="15" customHeight="1" x14ac:dyDescent="0.25">
      <c r="C383" s="20"/>
    </row>
    <row r="384" spans="3:3" ht="15" customHeight="1" x14ac:dyDescent="0.25">
      <c r="C384" s="20"/>
    </row>
    <row r="385" spans="3:3" ht="15" customHeight="1" x14ac:dyDescent="0.25">
      <c r="C385" s="20"/>
    </row>
    <row r="386" spans="3:3" ht="15" customHeight="1" x14ac:dyDescent="0.25">
      <c r="C386" s="20"/>
    </row>
    <row r="387" spans="3:3" ht="15" customHeight="1" x14ac:dyDescent="0.25">
      <c r="C387" s="20"/>
    </row>
    <row r="388" spans="3:3" ht="15" customHeight="1" x14ac:dyDescent="0.25">
      <c r="C388" s="20"/>
    </row>
    <row r="389" spans="3:3" ht="15" customHeight="1" x14ac:dyDescent="0.25">
      <c r="C389" s="20"/>
    </row>
    <row r="390" spans="3:3" ht="15" customHeight="1" x14ac:dyDescent="0.25">
      <c r="C390" s="20"/>
    </row>
    <row r="391" spans="3:3" ht="15" customHeight="1" x14ac:dyDescent="0.25">
      <c r="C391" s="20"/>
    </row>
    <row r="392" spans="3:3" ht="15" customHeight="1" x14ac:dyDescent="0.25">
      <c r="C392" s="20"/>
    </row>
    <row r="393" spans="3:3" ht="15" customHeight="1" x14ac:dyDescent="0.25">
      <c r="C393" s="20"/>
    </row>
    <row r="394" spans="3:3" ht="15" customHeight="1" x14ac:dyDescent="0.25">
      <c r="C394" s="20"/>
    </row>
    <row r="395" spans="3:3" ht="15" customHeight="1" x14ac:dyDescent="0.25">
      <c r="C395" s="20"/>
    </row>
    <row r="396" spans="3:3" ht="15" customHeight="1" x14ac:dyDescent="0.25">
      <c r="C396" s="20"/>
    </row>
    <row r="397" spans="3:3" ht="15" customHeight="1" x14ac:dyDescent="0.25">
      <c r="C397" s="20"/>
    </row>
    <row r="398" spans="3:3" ht="15" customHeight="1" x14ac:dyDescent="0.25">
      <c r="C398" s="20"/>
    </row>
    <row r="399" spans="3:3" ht="15" customHeight="1" x14ac:dyDescent="0.25">
      <c r="C399" s="20"/>
    </row>
    <row r="400" spans="3:3" ht="15" customHeight="1" x14ac:dyDescent="0.25">
      <c r="C400" s="20"/>
    </row>
    <row r="401" spans="3:3" ht="15" customHeight="1" x14ac:dyDescent="0.25">
      <c r="C401" s="20"/>
    </row>
    <row r="402" spans="3:3" ht="15" customHeight="1" x14ac:dyDescent="0.25">
      <c r="C402" s="20"/>
    </row>
    <row r="403" spans="3:3" ht="15" customHeight="1" x14ac:dyDescent="0.25">
      <c r="C403" s="20"/>
    </row>
    <row r="404" spans="3:3" ht="15" customHeight="1" x14ac:dyDescent="0.25">
      <c r="C404" s="20"/>
    </row>
    <row r="405" spans="3:3" ht="15" customHeight="1" x14ac:dyDescent="0.25">
      <c r="C405" s="20"/>
    </row>
    <row r="406" spans="3:3" ht="15" customHeight="1" x14ac:dyDescent="0.25">
      <c r="C406" s="20"/>
    </row>
    <row r="407" spans="3:3" ht="15" customHeight="1" x14ac:dyDescent="0.25">
      <c r="C407" s="20"/>
    </row>
    <row r="408" spans="3:3" ht="15" customHeight="1" x14ac:dyDescent="0.25">
      <c r="C408" s="20"/>
    </row>
    <row r="409" spans="3:3" ht="15" customHeight="1" x14ac:dyDescent="0.25">
      <c r="C409" s="20"/>
    </row>
    <row r="410" spans="3:3" ht="15" customHeight="1" x14ac:dyDescent="0.25">
      <c r="C410" s="20"/>
    </row>
    <row r="411" spans="3:3" ht="15" customHeight="1" x14ac:dyDescent="0.25">
      <c r="C411" s="20"/>
    </row>
    <row r="412" spans="3:3" ht="15" customHeight="1" x14ac:dyDescent="0.25">
      <c r="C412" s="20"/>
    </row>
    <row r="413" spans="3:3" ht="15" customHeight="1" x14ac:dyDescent="0.25">
      <c r="C413" s="20"/>
    </row>
    <row r="414" spans="3:3" ht="15" customHeight="1" x14ac:dyDescent="0.25">
      <c r="C414" s="20"/>
    </row>
    <row r="415" spans="3:3" ht="15" customHeight="1" x14ac:dyDescent="0.25">
      <c r="C415" s="20"/>
    </row>
    <row r="416" spans="3:3" ht="15" customHeight="1" x14ac:dyDescent="0.25">
      <c r="C416" s="20"/>
    </row>
    <row r="417" spans="3:3" ht="15" customHeight="1" x14ac:dyDescent="0.25">
      <c r="C417" s="20"/>
    </row>
    <row r="418" spans="3:3" ht="15" customHeight="1" x14ac:dyDescent="0.25">
      <c r="C418" s="20"/>
    </row>
    <row r="419" spans="3:3" ht="15" customHeight="1" x14ac:dyDescent="0.25">
      <c r="C419" s="20"/>
    </row>
    <row r="420" spans="3:3" ht="15" customHeight="1" x14ac:dyDescent="0.25">
      <c r="C420" s="20"/>
    </row>
    <row r="421" spans="3:3" ht="15" customHeight="1" x14ac:dyDescent="0.25">
      <c r="C421" s="20"/>
    </row>
    <row r="422" spans="3:3" ht="15" customHeight="1" x14ac:dyDescent="0.25">
      <c r="C422" s="20"/>
    </row>
    <row r="423" spans="3:3" ht="15" customHeight="1" x14ac:dyDescent="0.25">
      <c r="C423" s="20"/>
    </row>
    <row r="424" spans="3:3" ht="15" customHeight="1" x14ac:dyDescent="0.25">
      <c r="C424" s="20"/>
    </row>
    <row r="425" spans="3:3" ht="15" customHeight="1" x14ac:dyDescent="0.25">
      <c r="C425" s="20"/>
    </row>
    <row r="426" spans="3:3" ht="15" customHeight="1" x14ac:dyDescent="0.25">
      <c r="C426" s="20"/>
    </row>
    <row r="427" spans="3:3" ht="15" customHeight="1" x14ac:dyDescent="0.25">
      <c r="C427" s="20"/>
    </row>
    <row r="428" spans="3:3" ht="15" customHeight="1" x14ac:dyDescent="0.25">
      <c r="C428" s="20"/>
    </row>
    <row r="429" spans="3:3" ht="15" customHeight="1" x14ac:dyDescent="0.25">
      <c r="C429" s="20"/>
    </row>
    <row r="430" spans="3:3" ht="15" customHeight="1" x14ac:dyDescent="0.25">
      <c r="C430" s="20"/>
    </row>
    <row r="431" spans="3:3" ht="15" customHeight="1" x14ac:dyDescent="0.25">
      <c r="C431" s="20"/>
    </row>
    <row r="432" spans="3:3" ht="15" customHeight="1" x14ac:dyDescent="0.25">
      <c r="C432" s="20"/>
    </row>
    <row r="433" spans="3:3" ht="15" customHeight="1" x14ac:dyDescent="0.25">
      <c r="C433" s="20"/>
    </row>
    <row r="434" spans="3:3" ht="15" customHeight="1" x14ac:dyDescent="0.25">
      <c r="C434" s="20"/>
    </row>
    <row r="435" spans="3:3" ht="15" customHeight="1" x14ac:dyDescent="0.25">
      <c r="C435" s="20"/>
    </row>
    <row r="436" spans="3:3" ht="15" customHeight="1" x14ac:dyDescent="0.25">
      <c r="C436" s="20"/>
    </row>
    <row r="437" spans="3:3" ht="15" customHeight="1" x14ac:dyDescent="0.25">
      <c r="C437" s="20"/>
    </row>
    <row r="438" spans="3:3" ht="15" customHeight="1" x14ac:dyDescent="0.25">
      <c r="C438" s="20"/>
    </row>
    <row r="439" spans="3:3" ht="15" customHeight="1" x14ac:dyDescent="0.25">
      <c r="C439" s="20"/>
    </row>
    <row r="440" spans="3:3" ht="15" customHeight="1" x14ac:dyDescent="0.25">
      <c r="C440" s="20"/>
    </row>
    <row r="441" spans="3:3" ht="15" customHeight="1" x14ac:dyDescent="0.25">
      <c r="C441" s="20"/>
    </row>
    <row r="442" spans="3:3" ht="15" customHeight="1" x14ac:dyDescent="0.25">
      <c r="C442" s="20"/>
    </row>
    <row r="443" spans="3:3" ht="15" customHeight="1" x14ac:dyDescent="0.25">
      <c r="C443" s="20"/>
    </row>
    <row r="444" spans="3:3" ht="15" customHeight="1" x14ac:dyDescent="0.25">
      <c r="C444" s="20"/>
    </row>
    <row r="445" spans="3:3" ht="15" customHeight="1" x14ac:dyDescent="0.25">
      <c r="C445" s="20"/>
    </row>
    <row r="446" spans="3:3" ht="15" customHeight="1" x14ac:dyDescent="0.25">
      <c r="C446" s="20"/>
    </row>
    <row r="447" spans="3:3" ht="15" customHeight="1" x14ac:dyDescent="0.25">
      <c r="C447" s="20"/>
    </row>
    <row r="448" spans="3:3" ht="15" customHeight="1" x14ac:dyDescent="0.25">
      <c r="C448" s="20"/>
    </row>
    <row r="449" spans="3:3" ht="15" customHeight="1" x14ac:dyDescent="0.25">
      <c r="C449" s="20"/>
    </row>
    <row r="450" spans="3:3" ht="15" customHeight="1" x14ac:dyDescent="0.25">
      <c r="C450" s="20"/>
    </row>
    <row r="451" spans="3:3" ht="15" customHeight="1" x14ac:dyDescent="0.25">
      <c r="C451" s="20"/>
    </row>
    <row r="452" spans="3:3" ht="15" customHeight="1" x14ac:dyDescent="0.25">
      <c r="C452" s="20"/>
    </row>
    <row r="453" spans="3:3" ht="15" customHeight="1" x14ac:dyDescent="0.25">
      <c r="C453" s="20"/>
    </row>
    <row r="454" spans="3:3" ht="15" customHeight="1" x14ac:dyDescent="0.25">
      <c r="C454" s="20"/>
    </row>
    <row r="455" spans="3:3" ht="15" customHeight="1" x14ac:dyDescent="0.25">
      <c r="C455" s="20"/>
    </row>
    <row r="456" spans="3:3" ht="15" customHeight="1" x14ac:dyDescent="0.25">
      <c r="C456" s="20"/>
    </row>
    <row r="457" spans="3:3" ht="15" customHeight="1" x14ac:dyDescent="0.25">
      <c r="C457" s="20"/>
    </row>
    <row r="458" spans="3:3" ht="15" customHeight="1" x14ac:dyDescent="0.25">
      <c r="C458" s="20"/>
    </row>
    <row r="459" spans="3:3" ht="15" customHeight="1" x14ac:dyDescent="0.25">
      <c r="C459" s="20"/>
    </row>
    <row r="460" spans="3:3" ht="15" customHeight="1" x14ac:dyDescent="0.25">
      <c r="C460" s="20"/>
    </row>
    <row r="461" spans="3:3" ht="15" customHeight="1" x14ac:dyDescent="0.25">
      <c r="C461" s="20"/>
    </row>
    <row r="462" spans="3:3" ht="15" customHeight="1" x14ac:dyDescent="0.25">
      <c r="C462" s="20"/>
    </row>
    <row r="463" spans="3:3" ht="15" customHeight="1" x14ac:dyDescent="0.25">
      <c r="C463" s="20"/>
    </row>
    <row r="464" spans="3:3" ht="15" customHeight="1" x14ac:dyDescent="0.25">
      <c r="C464" s="20"/>
    </row>
    <row r="465" spans="3:3" ht="15" customHeight="1" x14ac:dyDescent="0.25">
      <c r="C465" s="20"/>
    </row>
    <row r="466" spans="3:3" ht="15" customHeight="1" x14ac:dyDescent="0.25">
      <c r="C466" s="20"/>
    </row>
    <row r="467" spans="3:3" ht="15" customHeight="1" x14ac:dyDescent="0.25">
      <c r="C467" s="20"/>
    </row>
    <row r="468" spans="3:3" ht="15" customHeight="1" x14ac:dyDescent="0.25">
      <c r="C468" s="20"/>
    </row>
    <row r="469" spans="3:3" ht="15" customHeight="1" x14ac:dyDescent="0.25">
      <c r="C469" s="20"/>
    </row>
    <row r="470" spans="3:3" ht="15" customHeight="1" x14ac:dyDescent="0.25">
      <c r="C470" s="20"/>
    </row>
    <row r="471" spans="3:3" ht="15" customHeight="1" x14ac:dyDescent="0.25">
      <c r="C471" s="20"/>
    </row>
    <row r="472" spans="3:3" ht="15" customHeight="1" x14ac:dyDescent="0.25">
      <c r="C472" s="20"/>
    </row>
    <row r="473" spans="3:3" ht="15" customHeight="1" x14ac:dyDescent="0.25">
      <c r="C473" s="20"/>
    </row>
    <row r="474" spans="3:3" ht="15" customHeight="1" x14ac:dyDescent="0.25">
      <c r="C474" s="20"/>
    </row>
    <row r="475" spans="3:3" ht="15" customHeight="1" x14ac:dyDescent="0.25">
      <c r="C475" s="20"/>
    </row>
    <row r="476" spans="3:3" ht="15" customHeight="1" x14ac:dyDescent="0.25">
      <c r="C476" s="20"/>
    </row>
    <row r="477" spans="3:3" ht="15" customHeight="1" x14ac:dyDescent="0.25">
      <c r="C477" s="20"/>
    </row>
    <row r="478" spans="3:3" ht="15" customHeight="1" x14ac:dyDescent="0.25">
      <c r="C478" s="20"/>
    </row>
    <row r="479" spans="3:3" ht="15" customHeight="1" x14ac:dyDescent="0.25">
      <c r="C479" s="20"/>
    </row>
    <row r="480" spans="3:3" ht="15" customHeight="1" x14ac:dyDescent="0.25">
      <c r="C480" s="20"/>
    </row>
    <row r="481" spans="3:3" ht="15" customHeight="1" x14ac:dyDescent="0.25">
      <c r="C481" s="20"/>
    </row>
    <row r="482" spans="3:3" ht="15" customHeight="1" x14ac:dyDescent="0.25">
      <c r="C482" s="20"/>
    </row>
    <row r="483" spans="3:3" ht="15" customHeight="1" x14ac:dyDescent="0.25">
      <c r="C483" s="20"/>
    </row>
    <row r="484" spans="3:3" ht="15" customHeight="1" x14ac:dyDescent="0.25">
      <c r="C484" s="20"/>
    </row>
    <row r="485" spans="3:3" ht="15" customHeight="1" x14ac:dyDescent="0.25">
      <c r="C485" s="20"/>
    </row>
    <row r="486" spans="3:3" ht="15" customHeight="1" x14ac:dyDescent="0.25">
      <c r="C486" s="20"/>
    </row>
    <row r="487" spans="3:3" ht="15" customHeight="1" x14ac:dyDescent="0.25">
      <c r="C487" s="20"/>
    </row>
    <row r="488" spans="3:3" ht="15" customHeight="1" x14ac:dyDescent="0.25">
      <c r="C488" s="20"/>
    </row>
    <row r="489" spans="3:3" ht="15" customHeight="1" x14ac:dyDescent="0.25">
      <c r="C489" s="20"/>
    </row>
    <row r="490" spans="3:3" ht="15" customHeight="1" x14ac:dyDescent="0.25">
      <c r="C490" s="20"/>
    </row>
    <row r="491" spans="3:3" ht="15" customHeight="1" x14ac:dyDescent="0.25">
      <c r="C491" s="20"/>
    </row>
    <row r="492" spans="3:3" ht="15" customHeight="1" x14ac:dyDescent="0.25">
      <c r="C492" s="20"/>
    </row>
    <row r="493" spans="3:3" ht="15" customHeight="1" x14ac:dyDescent="0.25">
      <c r="C493" s="20"/>
    </row>
    <row r="494" spans="3:3" ht="15" customHeight="1" x14ac:dyDescent="0.25">
      <c r="C494" s="20"/>
    </row>
    <row r="495" spans="3:3" ht="15" customHeight="1" x14ac:dyDescent="0.25">
      <c r="C495" s="20"/>
    </row>
    <row r="496" spans="3:3" ht="15" customHeight="1" x14ac:dyDescent="0.25">
      <c r="C496" s="20"/>
    </row>
    <row r="497" spans="3:3" ht="15" customHeight="1" x14ac:dyDescent="0.25">
      <c r="C497" s="20"/>
    </row>
    <row r="498" spans="3:3" ht="15" customHeight="1" x14ac:dyDescent="0.25">
      <c r="C498" s="20"/>
    </row>
    <row r="499" spans="3:3" ht="15" customHeight="1" x14ac:dyDescent="0.25">
      <c r="C499" s="20"/>
    </row>
    <row r="500" spans="3:3" ht="15" customHeight="1" x14ac:dyDescent="0.25">
      <c r="C500" s="20"/>
    </row>
    <row r="501" spans="3:3" ht="15" customHeight="1" x14ac:dyDescent="0.25">
      <c r="C501" s="20"/>
    </row>
    <row r="502" spans="3:3" ht="15" customHeight="1" x14ac:dyDescent="0.25">
      <c r="C502" s="20"/>
    </row>
    <row r="503" spans="3:3" ht="15" customHeight="1" x14ac:dyDescent="0.25">
      <c r="C503" s="20"/>
    </row>
    <row r="504" spans="3:3" ht="15" customHeight="1" x14ac:dyDescent="0.25">
      <c r="C504" s="20"/>
    </row>
    <row r="505" spans="3:3" ht="15" customHeight="1" x14ac:dyDescent="0.25">
      <c r="C505" s="20"/>
    </row>
    <row r="506" spans="3:3" ht="15" customHeight="1" x14ac:dyDescent="0.25">
      <c r="C506" s="20"/>
    </row>
    <row r="507" spans="3:3" ht="15" customHeight="1" x14ac:dyDescent="0.25">
      <c r="C507" s="20"/>
    </row>
    <row r="508" spans="3:3" ht="15" customHeight="1" x14ac:dyDescent="0.25">
      <c r="C508" s="20"/>
    </row>
    <row r="509" spans="3:3" ht="15" customHeight="1" x14ac:dyDescent="0.25">
      <c r="C509" s="20"/>
    </row>
    <row r="510" spans="3:3" ht="15" customHeight="1" x14ac:dyDescent="0.25">
      <c r="C510" s="20"/>
    </row>
    <row r="511" spans="3:3" ht="15" customHeight="1" x14ac:dyDescent="0.25">
      <c r="C511" s="20"/>
    </row>
    <row r="512" spans="3:3" ht="15" customHeight="1" x14ac:dyDescent="0.25">
      <c r="C512" s="20"/>
    </row>
    <row r="513" spans="3:3" ht="15" customHeight="1" x14ac:dyDescent="0.25">
      <c r="C513" s="20"/>
    </row>
    <row r="514" spans="3:3" ht="15" customHeight="1" x14ac:dyDescent="0.25">
      <c r="C514" s="20"/>
    </row>
    <row r="515" spans="3:3" ht="15" customHeight="1" x14ac:dyDescent="0.25">
      <c r="C515" s="20"/>
    </row>
    <row r="516" spans="3:3" ht="15" customHeight="1" x14ac:dyDescent="0.25">
      <c r="C516" s="20"/>
    </row>
    <row r="517" spans="3:3" ht="15" customHeight="1" x14ac:dyDescent="0.25">
      <c r="C517" s="20"/>
    </row>
    <row r="518" spans="3:3" ht="15" customHeight="1" x14ac:dyDescent="0.25">
      <c r="C518" s="20"/>
    </row>
    <row r="519" spans="3:3" ht="15" customHeight="1" x14ac:dyDescent="0.25">
      <c r="C519" s="20"/>
    </row>
    <row r="520" spans="3:3" ht="15" customHeight="1" x14ac:dyDescent="0.25">
      <c r="C520" s="20"/>
    </row>
    <row r="521" spans="3:3" ht="15" customHeight="1" x14ac:dyDescent="0.25">
      <c r="C521" s="20"/>
    </row>
    <row r="522" spans="3:3" ht="15" customHeight="1" x14ac:dyDescent="0.25">
      <c r="C522" s="20"/>
    </row>
    <row r="523" spans="3:3" ht="15" customHeight="1" x14ac:dyDescent="0.25">
      <c r="C523" s="20"/>
    </row>
    <row r="524" spans="3:3" ht="15" customHeight="1" x14ac:dyDescent="0.25">
      <c r="C524" s="20"/>
    </row>
    <row r="525" spans="3:3" ht="15" customHeight="1" x14ac:dyDescent="0.25">
      <c r="C525" s="20"/>
    </row>
    <row r="526" spans="3:3" ht="15" customHeight="1" x14ac:dyDescent="0.25">
      <c r="C526" s="20"/>
    </row>
    <row r="527" spans="3:3" ht="15" customHeight="1" x14ac:dyDescent="0.25">
      <c r="C527" s="20"/>
    </row>
    <row r="528" spans="3:3" ht="15" customHeight="1" x14ac:dyDescent="0.25">
      <c r="C528" s="20"/>
    </row>
    <row r="529" spans="3:3" ht="15" customHeight="1" x14ac:dyDescent="0.25">
      <c r="C529" s="20"/>
    </row>
    <row r="530" spans="3:3" ht="15" customHeight="1" x14ac:dyDescent="0.25">
      <c r="C530" s="20"/>
    </row>
    <row r="531" spans="3:3" ht="15" customHeight="1" x14ac:dyDescent="0.25">
      <c r="C531" s="20"/>
    </row>
    <row r="532" spans="3:3" ht="15" customHeight="1" x14ac:dyDescent="0.25">
      <c r="C532" s="20"/>
    </row>
    <row r="533" spans="3:3" ht="15" customHeight="1" x14ac:dyDescent="0.25">
      <c r="C533" s="20"/>
    </row>
    <row r="534" spans="3:3" ht="15" customHeight="1" x14ac:dyDescent="0.25">
      <c r="C534" s="20"/>
    </row>
    <row r="535" spans="3:3" ht="15" customHeight="1" x14ac:dyDescent="0.25">
      <c r="C535" s="20"/>
    </row>
    <row r="536" spans="3:3" ht="15" customHeight="1" x14ac:dyDescent="0.25">
      <c r="C536" s="20"/>
    </row>
    <row r="537" spans="3:3" ht="15" customHeight="1" x14ac:dyDescent="0.25">
      <c r="C537" s="20"/>
    </row>
    <row r="538" spans="3:3" ht="15" customHeight="1" x14ac:dyDescent="0.25">
      <c r="C538" s="20"/>
    </row>
    <row r="539" spans="3:3" ht="15" customHeight="1" x14ac:dyDescent="0.25">
      <c r="C539" s="20"/>
    </row>
    <row r="540" spans="3:3" ht="15" customHeight="1" x14ac:dyDescent="0.25">
      <c r="C540" s="20"/>
    </row>
    <row r="541" spans="3:3" ht="15" customHeight="1" x14ac:dyDescent="0.25">
      <c r="C541" s="20"/>
    </row>
    <row r="542" spans="3:3" ht="15" customHeight="1" x14ac:dyDescent="0.25">
      <c r="C542" s="20"/>
    </row>
    <row r="543" spans="3:3" ht="15" customHeight="1" x14ac:dyDescent="0.25">
      <c r="C543" s="20"/>
    </row>
    <row r="544" spans="3:3" ht="15" customHeight="1" x14ac:dyDescent="0.25">
      <c r="C544" s="20"/>
    </row>
    <row r="545" spans="3:3" ht="15" customHeight="1" x14ac:dyDescent="0.25">
      <c r="C545" s="20"/>
    </row>
    <row r="546" spans="3:3" ht="15" customHeight="1" x14ac:dyDescent="0.25">
      <c r="C546" s="20"/>
    </row>
    <row r="547" spans="3:3" ht="15" customHeight="1" x14ac:dyDescent="0.25">
      <c r="C547" s="20"/>
    </row>
    <row r="548" spans="3:3" ht="15" customHeight="1" x14ac:dyDescent="0.25">
      <c r="C548" s="20"/>
    </row>
    <row r="549" spans="3:3" ht="15" customHeight="1" x14ac:dyDescent="0.25">
      <c r="C549" s="20"/>
    </row>
    <row r="550" spans="3:3" ht="15" customHeight="1" x14ac:dyDescent="0.25">
      <c r="C550" s="20"/>
    </row>
    <row r="551" spans="3:3" ht="15" customHeight="1" x14ac:dyDescent="0.25">
      <c r="C551" s="20"/>
    </row>
    <row r="552" spans="3:3" ht="15" customHeight="1" x14ac:dyDescent="0.25">
      <c r="C552" s="20"/>
    </row>
    <row r="553" spans="3:3" ht="15" customHeight="1" x14ac:dyDescent="0.25">
      <c r="C553" s="20"/>
    </row>
    <row r="554" spans="3:3" ht="15" customHeight="1" x14ac:dyDescent="0.25">
      <c r="C554" s="20"/>
    </row>
    <row r="555" spans="3:3" ht="15" customHeight="1" x14ac:dyDescent="0.25">
      <c r="C555" s="20"/>
    </row>
    <row r="556" spans="3:3" ht="15" customHeight="1" x14ac:dyDescent="0.25">
      <c r="C556" s="20"/>
    </row>
    <row r="557" spans="3:3" ht="15" customHeight="1" x14ac:dyDescent="0.25">
      <c r="C557" s="20"/>
    </row>
    <row r="558" spans="3:3" ht="15" customHeight="1" x14ac:dyDescent="0.25">
      <c r="C558" s="20"/>
    </row>
    <row r="559" spans="3:3" ht="15" customHeight="1" x14ac:dyDescent="0.25">
      <c r="C559" s="20"/>
    </row>
    <row r="560" spans="3:3" ht="15" customHeight="1" x14ac:dyDescent="0.25">
      <c r="C560" s="20"/>
    </row>
    <row r="561" spans="3:3" ht="15" customHeight="1" x14ac:dyDescent="0.25">
      <c r="C561" s="20"/>
    </row>
    <row r="562" spans="3:3" ht="15" customHeight="1" x14ac:dyDescent="0.25">
      <c r="C562" s="20"/>
    </row>
    <row r="563" spans="3:3" ht="15" customHeight="1" x14ac:dyDescent="0.25">
      <c r="C563" s="20"/>
    </row>
    <row r="564" spans="3:3" ht="15" customHeight="1" x14ac:dyDescent="0.25">
      <c r="C564" s="20"/>
    </row>
    <row r="565" spans="3:3" ht="15" customHeight="1" x14ac:dyDescent="0.25">
      <c r="C565" s="20"/>
    </row>
    <row r="566" spans="3:3" ht="15" customHeight="1" x14ac:dyDescent="0.25">
      <c r="C566" s="20"/>
    </row>
    <row r="567" spans="3:3" ht="15" customHeight="1" x14ac:dyDescent="0.25">
      <c r="C567" s="20"/>
    </row>
    <row r="568" spans="3:3" ht="15" customHeight="1" x14ac:dyDescent="0.25">
      <c r="C568" s="20"/>
    </row>
    <row r="569" spans="3:3" ht="15" customHeight="1" x14ac:dyDescent="0.25">
      <c r="C569" s="20"/>
    </row>
    <row r="570" spans="3:3" ht="15" customHeight="1" x14ac:dyDescent="0.25">
      <c r="C570" s="20"/>
    </row>
    <row r="571" spans="3:3" ht="15" customHeight="1" x14ac:dyDescent="0.25">
      <c r="C571" s="20"/>
    </row>
    <row r="572" spans="3:3" ht="15" customHeight="1" x14ac:dyDescent="0.25">
      <c r="C572" s="20"/>
    </row>
    <row r="573" spans="3:3" ht="15" customHeight="1" x14ac:dyDescent="0.25">
      <c r="C573" s="20"/>
    </row>
  </sheetData>
  <sheetProtection algorithmName="SHA-512" hashValue="o2nT7Mo0h5cymdt8ce8VFQlQ2KDHyC5RtkOqsLx1P9mGdTeqlJKCyfZttx6kitUvVEAv0hJT7RsVzBldPB6Y/Q==" saltValue="TFt3T7pwDEB+TniTx94vcQ==" spinCount="100000" sheet="1" objects="1" scenarios="1" insertRows="0" deleteRows="0"/>
  <mergeCells count="9">
    <mergeCell ref="C2:C3"/>
    <mergeCell ref="BB2:BB3"/>
    <mergeCell ref="BC2:BC3"/>
    <mergeCell ref="BD2:BD3"/>
    <mergeCell ref="D1:G1"/>
    <mergeCell ref="AF2:AI2"/>
    <mergeCell ref="AV2:AY2"/>
    <mergeCell ref="AZ2:AZ3"/>
    <mergeCell ref="BA2:BA3"/>
  </mergeCells>
  <conditionalFormatting sqref="D17:E17 K17:M17 O17:Q17 S17:U17 W17:Y17 AA17:AC17 AE17:AG17 AI17:AK17 AM17:AO17 AQ17:AS17 AU17:AW17 O39:Q39 S39:U39 W39:Y39 AA39:AC39 AE39:AG39 AI39:AK39 AM39:AO39 AQ39:AS39 AU39:AW39 O51:Q51 S51:U51 W51:Y51 AA51:AC51 AE51:AG51 AI51:AK51 AM51:AO51 AQ51:AS51 AU51:AW51 O71:Q71 S71:U71 W71:Y71 AA71:AC71 AE71:AG71 AI71:AK71 AM71:AO71 AQ71:AS71 AU71:AW71 O81:Q81 S81:U81 W81:Y81 AA81:AC81 AE81:AG81 AI81:AK81 AM81:AO81 AQ81:AS81 AU81:AW81 AY81:AZ81">
    <cfRule type="cellIs" dxfId="25" priority="13" operator="lessThan">
      <formula>0</formula>
    </cfRule>
  </conditionalFormatting>
  <conditionalFormatting sqref="D39:E39">
    <cfRule type="cellIs" dxfId="24" priority="6" operator="lessThan">
      <formula>0</formula>
    </cfRule>
  </conditionalFormatting>
  <conditionalFormatting sqref="D51:E51">
    <cfRule type="cellIs" dxfId="23" priority="5" operator="lessThan">
      <formula>0</formula>
    </cfRule>
  </conditionalFormatting>
  <conditionalFormatting sqref="D71:E71">
    <cfRule type="cellIs" dxfId="22" priority="4" operator="lessThan">
      <formula>0</formula>
    </cfRule>
  </conditionalFormatting>
  <conditionalFormatting sqref="D81:E81 H81:M81">
    <cfRule type="cellIs" dxfId="21" priority="12" operator="lessThan">
      <formula>0</formula>
    </cfRule>
  </conditionalFormatting>
  <conditionalFormatting sqref="H17:I17">
    <cfRule type="cellIs" dxfId="20" priority="11" operator="lessThan">
      <formula>0</formula>
    </cfRule>
  </conditionalFormatting>
  <conditionalFormatting sqref="H39:M39">
    <cfRule type="cellIs" dxfId="19" priority="3" operator="lessThan">
      <formula>0</formula>
    </cfRule>
  </conditionalFormatting>
  <conditionalFormatting sqref="H51:M51">
    <cfRule type="cellIs" dxfId="18" priority="2" operator="lessThan">
      <formula>0</formula>
    </cfRule>
  </conditionalFormatting>
  <conditionalFormatting sqref="H71:M71">
    <cfRule type="cellIs" dxfId="17" priority="1" operator="lessThan">
      <formula>0</formula>
    </cfRule>
  </conditionalFormatting>
  <conditionalFormatting sqref="AY17:AZ17">
    <cfRule type="cellIs" dxfId="16" priority="10" operator="lessThan">
      <formula>0</formula>
    </cfRule>
  </conditionalFormatting>
  <conditionalFormatting sqref="AY39:AZ39">
    <cfRule type="cellIs" dxfId="15" priority="9" operator="lessThan">
      <formula>0</formula>
    </cfRule>
  </conditionalFormatting>
  <conditionalFormatting sqref="AY51:AZ51">
    <cfRule type="cellIs" dxfId="14" priority="8" operator="lessThan">
      <formula>0</formula>
    </cfRule>
  </conditionalFormatting>
  <conditionalFormatting sqref="AY71:AZ71">
    <cfRule type="cellIs" dxfId="13" priority="7" operator="lessThan">
      <formula>0</formula>
    </cfRule>
  </conditionalFormatting>
  <pageMargins left="0.70866141732283472" right="0.70866141732283472" top="0.74803149606299213" bottom="0.74803149606299213" header="0.31496062992125984" footer="0.31496062992125984"/>
  <pageSetup orientation="landscape" horizontalDpi="429496729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9DAD6-D570-4E75-BBB1-205F4E06176C}">
  <dimension ref="A1:BI571"/>
  <sheetViews>
    <sheetView zoomScaleNormal="100" workbookViewId="0">
      <pane xSplit="2" ySplit="3" topLeftCell="AO52" activePane="bottomRight" state="frozen"/>
      <selection pane="topRight" activeCell="C1" sqref="C1"/>
      <selection pane="bottomLeft" activeCell="A4" sqref="A4"/>
      <selection pane="bottomRight" activeCell="AS63" sqref="AS63"/>
    </sheetView>
  </sheetViews>
  <sheetFormatPr defaultColWidth="8.7109375" defaultRowHeight="15" customHeight="1" x14ac:dyDescent="0.25"/>
  <cols>
    <col min="1" max="1" width="46.28515625" style="20" bestFit="1" customWidth="1"/>
    <col min="2" max="2" width="17.7109375" style="20" bestFit="1" customWidth="1"/>
    <col min="3" max="3" width="17.7109375" style="165" customWidth="1"/>
    <col min="4" max="6" width="12.7109375" style="20" customWidth="1"/>
    <col min="7" max="7" width="11.140625" style="129" bestFit="1" customWidth="1"/>
    <col min="8" max="8" width="12.42578125" style="130" customWidth="1"/>
    <col min="9" max="11" width="12.7109375" style="20" customWidth="1"/>
    <col min="12" max="12" width="11.5703125" style="129" bestFit="1" customWidth="1"/>
    <col min="13" max="13" width="10.85546875" style="130" customWidth="1"/>
    <col min="14" max="16" width="12.7109375" style="20" customWidth="1"/>
    <col min="17" max="17" width="11.140625" style="129" bestFit="1" customWidth="1"/>
    <col min="18" max="18" width="11.7109375" style="130" customWidth="1"/>
    <col min="19" max="21" width="12.7109375" style="20" customWidth="1"/>
    <col min="22" max="22" width="11.140625" style="129" bestFit="1" customWidth="1"/>
    <col min="23" max="23" width="5.140625" style="130" bestFit="1" customWidth="1"/>
    <col min="24" max="26" width="12.7109375" style="20" customWidth="1"/>
    <col min="27" max="27" width="11.140625" style="129" bestFit="1" customWidth="1"/>
    <col min="28" max="28" width="12.42578125" style="130" customWidth="1"/>
    <col min="29" max="31" width="12.7109375" style="20" customWidth="1"/>
    <col min="32" max="32" width="11.140625" style="129" bestFit="1" customWidth="1"/>
    <col min="33" max="33" width="10.7109375" style="130" customWidth="1"/>
    <col min="34" max="36" width="12.7109375" style="20" customWidth="1"/>
    <col min="37" max="37" width="11.140625" style="129" bestFit="1" customWidth="1"/>
    <col min="38" max="38" width="11.28515625" style="130" customWidth="1"/>
    <col min="39" max="41" width="12.7109375" style="20" customWidth="1"/>
    <col min="42" max="42" width="11.140625" style="129" bestFit="1" customWidth="1"/>
    <col min="43" max="43" width="5.140625" style="130" bestFit="1" customWidth="1"/>
    <col min="44" max="46" width="12.7109375" style="20" customWidth="1"/>
    <col min="47" max="47" width="11.140625" style="129" bestFit="1" customWidth="1"/>
    <col min="48" max="48" width="9.85546875" style="130" customWidth="1"/>
    <col min="49" max="51" width="12.7109375" style="20" customWidth="1"/>
    <col min="52" max="52" width="11.140625" style="129" bestFit="1" customWidth="1"/>
    <col min="53" max="53" width="13.28515625" style="130" customWidth="1"/>
    <col min="54" max="54" width="14.28515625" style="20" hidden="1" customWidth="1"/>
    <col min="55" max="55" width="14.140625" style="20" hidden="1" customWidth="1"/>
    <col min="56" max="56" width="34" style="20" customWidth="1"/>
    <col min="57" max="57" width="14.140625" style="20" customWidth="1"/>
    <col min="58" max="58" width="11.5703125" style="20" customWidth="1"/>
    <col min="59" max="59" width="11.85546875" style="20" customWidth="1"/>
    <col min="60" max="60" width="11.5703125" style="20" customWidth="1"/>
    <col min="61" max="61" width="11.85546875" style="20" customWidth="1"/>
    <col min="62" max="16384" width="8.7109375" style="20"/>
  </cols>
  <sheetData>
    <row r="1" spans="1:61" ht="15.6" customHeight="1" x14ac:dyDescent="0.25">
      <c r="A1" s="187" t="s">
        <v>97</v>
      </c>
      <c r="B1" s="188" t="s">
        <v>98</v>
      </c>
      <c r="C1" s="189" t="s">
        <v>99</v>
      </c>
      <c r="D1" s="1061" t="s">
        <v>100</v>
      </c>
      <c r="E1" s="1061"/>
      <c r="F1" s="1061"/>
      <c r="G1" s="1062"/>
      <c r="H1" s="16"/>
      <c r="I1" s="16"/>
      <c r="J1" s="17"/>
      <c r="K1" s="18"/>
      <c r="L1" s="16"/>
      <c r="M1" s="16"/>
      <c r="N1" s="17"/>
      <c r="O1" s="18"/>
      <c r="P1" s="16"/>
      <c r="Q1" s="16"/>
      <c r="R1" s="17"/>
      <c r="S1" s="18"/>
      <c r="T1" s="16"/>
      <c r="U1" s="16"/>
      <c r="V1" s="17"/>
      <c r="W1" s="18"/>
      <c r="X1" s="16"/>
      <c r="Y1" s="16"/>
      <c r="Z1" s="17"/>
      <c r="AA1" s="18"/>
      <c r="AB1" s="16"/>
      <c r="AC1" s="16"/>
      <c r="AD1" s="17"/>
      <c r="AE1" s="18"/>
      <c r="AF1" s="16"/>
      <c r="AG1" s="16"/>
      <c r="AH1" s="17"/>
      <c r="AI1" s="18"/>
      <c r="AJ1" s="16"/>
      <c r="AK1" s="16"/>
      <c r="AL1" s="17"/>
      <c r="AM1" s="18"/>
      <c r="AN1" s="16"/>
      <c r="AO1" s="16"/>
      <c r="AP1" s="17"/>
      <c r="AQ1" s="18"/>
      <c r="AR1" s="16"/>
      <c r="AS1" s="16"/>
      <c r="AT1" s="17"/>
      <c r="AU1" s="18"/>
      <c r="AV1" s="16"/>
      <c r="AW1" s="16"/>
      <c r="AX1" s="17"/>
      <c r="AY1" s="18"/>
      <c r="AZ1" s="18"/>
      <c r="BA1" s="16"/>
      <c r="BB1" s="16"/>
      <c r="BC1" s="16"/>
      <c r="BD1" s="19"/>
    </row>
    <row r="2" spans="1:61" ht="18.600000000000001" customHeight="1" x14ac:dyDescent="0.25">
      <c r="A2" s="21" t="s">
        <v>101</v>
      </c>
      <c r="B2" s="169" t="s">
        <v>102</v>
      </c>
      <c r="C2" s="1067" t="s">
        <v>103</v>
      </c>
      <c r="D2" s="22" t="s">
        <v>104</v>
      </c>
      <c r="E2" s="23"/>
      <c r="F2" s="24"/>
      <c r="G2" s="25"/>
      <c r="H2" s="22" t="s">
        <v>105</v>
      </c>
      <c r="I2" s="23"/>
      <c r="J2" s="24"/>
      <c r="K2" s="25"/>
      <c r="L2" s="22" t="s">
        <v>106</v>
      </c>
      <c r="M2" s="23"/>
      <c r="N2" s="24"/>
      <c r="O2" s="25"/>
      <c r="P2" s="22" t="s">
        <v>107</v>
      </c>
      <c r="Q2" s="23"/>
      <c r="R2" s="24"/>
      <c r="S2" s="25"/>
      <c r="T2" s="22" t="s">
        <v>108</v>
      </c>
      <c r="U2" s="23"/>
      <c r="V2" s="24"/>
      <c r="W2" s="25"/>
      <c r="X2" s="22" t="s">
        <v>109</v>
      </c>
      <c r="Y2" s="23"/>
      <c r="Z2" s="24"/>
      <c r="AA2" s="25"/>
      <c r="AB2" s="22" t="s">
        <v>110</v>
      </c>
      <c r="AC2" s="23"/>
      <c r="AD2" s="24"/>
      <c r="AE2" s="25"/>
      <c r="AF2" s="1073" t="s">
        <v>111</v>
      </c>
      <c r="AG2" s="1074"/>
      <c r="AH2" s="1074"/>
      <c r="AI2" s="1075"/>
      <c r="AJ2" s="22" t="s">
        <v>112</v>
      </c>
      <c r="AK2" s="23"/>
      <c r="AL2" s="24"/>
      <c r="AM2" s="25"/>
      <c r="AN2" s="22" t="s">
        <v>113</v>
      </c>
      <c r="AO2" s="23"/>
      <c r="AP2" s="24"/>
      <c r="AQ2" s="25"/>
      <c r="AR2" s="22" t="s">
        <v>114</v>
      </c>
      <c r="AS2" s="23"/>
      <c r="AT2" s="24"/>
      <c r="AU2" s="25"/>
      <c r="AV2" s="1073" t="s">
        <v>115</v>
      </c>
      <c r="AW2" s="1074"/>
      <c r="AX2" s="1074"/>
      <c r="AY2" s="1075"/>
      <c r="AZ2" s="1071" t="s">
        <v>116</v>
      </c>
      <c r="BA2" s="1063" t="s">
        <v>117</v>
      </c>
      <c r="BB2" s="1063" t="s">
        <v>118</v>
      </c>
      <c r="BC2" s="1069" t="s">
        <v>119</v>
      </c>
      <c r="BD2" s="1065" t="s">
        <v>120</v>
      </c>
      <c r="BE2" s="1076" t="s">
        <v>142</v>
      </c>
      <c r="BF2" s="1077"/>
      <c r="BG2" s="1077"/>
      <c r="BH2" s="1077"/>
      <c r="BI2" s="1078"/>
    </row>
    <row r="3" spans="1:61" ht="29.25" customHeight="1" x14ac:dyDescent="0.25">
      <c r="A3" s="26" t="s">
        <v>121</v>
      </c>
      <c r="B3" s="170" t="s">
        <v>122</v>
      </c>
      <c r="C3" s="1068"/>
      <c r="D3" s="27" t="s">
        <v>123</v>
      </c>
      <c r="E3" s="28" t="s">
        <v>124</v>
      </c>
      <c r="F3" s="29" t="s">
        <v>125</v>
      </c>
      <c r="G3" s="30" t="s">
        <v>126</v>
      </c>
      <c r="H3" s="31" t="s">
        <v>123</v>
      </c>
      <c r="I3" s="28" t="s">
        <v>124</v>
      </c>
      <c r="J3" s="29" t="s">
        <v>125</v>
      </c>
      <c r="K3" s="30" t="s">
        <v>126</v>
      </c>
      <c r="L3" s="31" t="s">
        <v>123</v>
      </c>
      <c r="M3" s="28" t="s">
        <v>124</v>
      </c>
      <c r="N3" s="29" t="s">
        <v>125</v>
      </c>
      <c r="O3" s="30" t="s">
        <v>126</v>
      </c>
      <c r="P3" s="31" t="s">
        <v>123</v>
      </c>
      <c r="Q3" s="28" t="s">
        <v>124</v>
      </c>
      <c r="R3" s="32" t="s">
        <v>125</v>
      </c>
      <c r="S3" s="30" t="s">
        <v>126</v>
      </c>
      <c r="T3" s="31" t="s">
        <v>123</v>
      </c>
      <c r="U3" s="28" t="s">
        <v>124</v>
      </c>
      <c r="V3" s="32" t="s">
        <v>125</v>
      </c>
      <c r="W3" s="30" t="s">
        <v>126</v>
      </c>
      <c r="X3" s="31" t="s">
        <v>123</v>
      </c>
      <c r="Y3" s="28" t="s">
        <v>124</v>
      </c>
      <c r="Z3" s="32" t="s">
        <v>125</v>
      </c>
      <c r="AA3" s="30" t="s">
        <v>126</v>
      </c>
      <c r="AB3" s="31" t="s">
        <v>123</v>
      </c>
      <c r="AC3" s="28" t="s">
        <v>124</v>
      </c>
      <c r="AD3" s="32" t="s">
        <v>125</v>
      </c>
      <c r="AE3" s="30" t="s">
        <v>126</v>
      </c>
      <c r="AF3" s="31" t="s">
        <v>123</v>
      </c>
      <c r="AG3" s="28" t="s">
        <v>124</v>
      </c>
      <c r="AH3" s="32" t="s">
        <v>125</v>
      </c>
      <c r="AI3" s="30" t="s">
        <v>126</v>
      </c>
      <c r="AJ3" s="31" t="s">
        <v>123</v>
      </c>
      <c r="AK3" s="28" t="s">
        <v>124</v>
      </c>
      <c r="AL3" s="32" t="s">
        <v>125</v>
      </c>
      <c r="AM3" s="30" t="s">
        <v>126</v>
      </c>
      <c r="AN3" s="31" t="s">
        <v>123</v>
      </c>
      <c r="AO3" s="28" t="s">
        <v>124</v>
      </c>
      <c r="AP3" s="32" t="s">
        <v>125</v>
      </c>
      <c r="AQ3" s="30" t="s">
        <v>126</v>
      </c>
      <c r="AR3" s="31" t="s">
        <v>123</v>
      </c>
      <c r="AS3" s="28" t="s">
        <v>124</v>
      </c>
      <c r="AT3" s="32" t="s">
        <v>125</v>
      </c>
      <c r="AU3" s="30" t="s">
        <v>126</v>
      </c>
      <c r="AV3" s="31" t="s">
        <v>123</v>
      </c>
      <c r="AW3" s="28" t="s">
        <v>124</v>
      </c>
      <c r="AX3" s="32" t="s">
        <v>125</v>
      </c>
      <c r="AY3" s="30" t="s">
        <v>126</v>
      </c>
      <c r="AZ3" s="1072"/>
      <c r="BA3" s="1064"/>
      <c r="BB3" s="1064"/>
      <c r="BC3" s="1070"/>
      <c r="BD3" s="1066"/>
      <c r="BE3" s="199" t="s">
        <v>143</v>
      </c>
      <c r="BF3" s="199" t="s">
        <v>144</v>
      </c>
      <c r="BG3" s="199" t="s">
        <v>145</v>
      </c>
      <c r="BH3" s="199" t="s">
        <v>146</v>
      </c>
      <c r="BI3" s="199" t="s">
        <v>45</v>
      </c>
    </row>
    <row r="4" spans="1:61" ht="18.600000000000001" customHeight="1" x14ac:dyDescent="0.25">
      <c r="A4" s="168" t="s">
        <v>127</v>
      </c>
      <c r="B4" s="33"/>
      <c r="C4" s="166"/>
      <c r="D4" s="34"/>
      <c r="E4" s="35"/>
      <c r="F4" s="36"/>
      <c r="G4" s="37"/>
      <c r="H4" s="38"/>
      <c r="I4" s="35"/>
      <c r="J4" s="39"/>
      <c r="K4" s="40"/>
      <c r="L4" s="38"/>
      <c r="M4" s="35"/>
      <c r="N4" s="39"/>
      <c r="O4" s="40"/>
      <c r="P4" s="38"/>
      <c r="Q4" s="35"/>
      <c r="R4" s="39"/>
      <c r="S4" s="40"/>
      <c r="T4" s="38"/>
      <c r="U4" s="35"/>
      <c r="V4" s="39"/>
      <c r="W4" s="40"/>
      <c r="X4" s="38"/>
      <c r="Y4" s="35"/>
      <c r="Z4" s="39"/>
      <c r="AA4" s="40"/>
      <c r="AB4" s="38"/>
      <c r="AC4" s="35"/>
      <c r="AD4" s="39"/>
      <c r="AE4" s="40"/>
      <c r="AF4" s="38"/>
      <c r="AG4" s="35"/>
      <c r="AH4" s="41"/>
      <c r="AI4" s="40"/>
      <c r="AJ4" s="38"/>
      <c r="AK4" s="35"/>
      <c r="AL4" s="39"/>
      <c r="AM4" s="40"/>
      <c r="AN4" s="38"/>
      <c r="AO4" s="35"/>
      <c r="AP4" s="39"/>
      <c r="AQ4" s="40"/>
      <c r="AR4" s="38"/>
      <c r="AS4" s="35"/>
      <c r="AT4" s="39"/>
      <c r="AU4" s="40"/>
      <c r="AV4" s="38"/>
      <c r="AW4" s="35"/>
      <c r="AX4" s="39"/>
      <c r="AY4" s="40"/>
      <c r="AZ4" s="35"/>
      <c r="BA4" s="200"/>
      <c r="BB4" s="201"/>
      <c r="BC4" s="200"/>
      <c r="BD4" s="42"/>
      <c r="BE4" s="297"/>
      <c r="BF4" s="297"/>
      <c r="BG4" s="297"/>
      <c r="BH4" s="297"/>
      <c r="BI4" s="297"/>
    </row>
    <row r="5" spans="1:61" x14ac:dyDescent="0.25">
      <c r="A5" s="43"/>
      <c r="B5" s="171"/>
      <c r="C5" s="171"/>
      <c r="D5" s="44"/>
      <c r="E5" s="45"/>
      <c r="F5" s="46"/>
      <c r="G5" s="47"/>
      <c r="H5" s="44"/>
      <c r="I5" s="45"/>
      <c r="J5" s="48"/>
      <c r="K5" s="49"/>
      <c r="L5" s="44"/>
      <c r="M5" s="45"/>
      <c r="N5" s="48"/>
      <c r="O5" s="49"/>
      <c r="P5" s="44"/>
      <c r="Q5" s="45"/>
      <c r="R5" s="48"/>
      <c r="S5" s="49"/>
      <c r="T5" s="44"/>
      <c r="U5" s="45"/>
      <c r="V5" s="48"/>
      <c r="W5" s="49"/>
      <c r="X5" s="44"/>
      <c r="Y5" s="45"/>
      <c r="Z5" s="48"/>
      <c r="AA5" s="49"/>
      <c r="AB5" s="44"/>
      <c r="AC5" s="45"/>
      <c r="AD5" s="48"/>
      <c r="AE5" s="49"/>
      <c r="AF5" s="44"/>
      <c r="AG5" s="45"/>
      <c r="AH5" s="48"/>
      <c r="AI5" s="49"/>
      <c r="AJ5" s="44"/>
      <c r="AK5" s="45"/>
      <c r="AL5" s="50"/>
      <c r="AM5" s="49"/>
      <c r="AN5" s="44"/>
      <c r="AO5" s="45"/>
      <c r="AP5" s="48"/>
      <c r="AQ5" s="49"/>
      <c r="AR5" s="44"/>
      <c r="AS5" s="45"/>
      <c r="AT5" s="48"/>
      <c r="AU5" s="49"/>
      <c r="AV5" s="44"/>
      <c r="AW5" s="45"/>
      <c r="AX5" s="48"/>
      <c r="AY5" s="49"/>
      <c r="AZ5" s="202">
        <f>SUM(E5,I5,M5,Q5,U5,Y5,AC5,AG5,AK5,AO5,AS5,AW5)</f>
        <v>0</v>
      </c>
      <c r="BA5" s="203">
        <f>SUM(B5-D5,-H5,-L5,-P5,-T5,-X5,-AB5,-AF5,-AJ5,-AN5,-AR5,-AV5)</f>
        <v>0</v>
      </c>
      <c r="BB5" s="204" t="b">
        <f t="shared" ref="BB5:BB16" si="0">IF($BQ$10&gt;0,SUM(CR1-CR2)+IF($E$16&gt;0,SUM(D5-E5)+IF($I$16&gt;0,SUM(H5-I5)+IF($M$16&gt;0,SUM(L5-M5)+IF($Q$16&gt;0,SUM(P5-Q5)+IF($U$16&gt;0,SUM(T5-U5)+IF($Y$16&gt;0,SUM(X5-Y5)+IF($AC$16&gt;0,SUM(AB5-AC5)+IF($AG$16&gt;0,SUM(AF5-AG5)+IF($AK$16&gt;0,SUM(AJ5-AK5)+IF($AO$16&gt;0,SUM(AN5-AO5)+IF($AS$16&gt;0,SUM(AR5-AS5)+IF($AW$16&gt;0,SUM(AV5-AW5))))))))))))))</f>
        <v>0</v>
      </c>
      <c r="BC5" s="205">
        <f>SUM(BA5:BB5)</f>
        <v>0</v>
      </c>
      <c r="BD5" s="151"/>
      <c r="BE5" s="298">
        <f>'Budget Tracking - FY1'!B5</f>
        <v>0</v>
      </c>
      <c r="BF5" s="298">
        <f>'FY2'!B5</f>
        <v>0</v>
      </c>
      <c r="BG5" s="298">
        <f>'FY3'!B5</f>
        <v>0</v>
      </c>
      <c r="BH5" s="298">
        <f>B5</f>
        <v>0</v>
      </c>
      <c r="BI5" s="298">
        <f>SUM(BE5:BH5)</f>
        <v>0</v>
      </c>
    </row>
    <row r="6" spans="1:61" ht="14.45" customHeight="1" x14ac:dyDescent="0.25">
      <c r="A6" s="43"/>
      <c r="B6" s="171"/>
      <c r="C6" s="171"/>
      <c r="D6" s="44"/>
      <c r="E6" s="45"/>
      <c r="F6" s="46"/>
      <c r="G6" s="47"/>
      <c r="H6" s="44"/>
      <c r="I6" s="45"/>
      <c r="J6" s="48"/>
      <c r="K6" s="49"/>
      <c r="L6" s="44"/>
      <c r="M6" s="45"/>
      <c r="N6" s="48"/>
      <c r="O6" s="49"/>
      <c r="P6" s="44"/>
      <c r="Q6" s="45"/>
      <c r="R6" s="48"/>
      <c r="S6" s="49"/>
      <c r="T6" s="44"/>
      <c r="U6" s="45"/>
      <c r="V6" s="48"/>
      <c r="W6" s="49"/>
      <c r="X6" s="44"/>
      <c r="Y6" s="45"/>
      <c r="Z6" s="48"/>
      <c r="AA6" s="49"/>
      <c r="AB6" s="44"/>
      <c r="AC6" s="45"/>
      <c r="AD6" s="48"/>
      <c r="AE6" s="49"/>
      <c r="AF6" s="44"/>
      <c r="AG6" s="45"/>
      <c r="AH6" s="48"/>
      <c r="AI6" s="52"/>
      <c r="AJ6" s="44"/>
      <c r="AK6" s="45"/>
      <c r="AL6" s="50"/>
      <c r="AM6" s="52"/>
      <c r="AN6" s="44"/>
      <c r="AO6" s="45"/>
      <c r="AP6" s="48"/>
      <c r="AQ6" s="49"/>
      <c r="AR6" s="44"/>
      <c r="AS6" s="45"/>
      <c r="AT6" s="48"/>
      <c r="AU6" s="49"/>
      <c r="AV6" s="44"/>
      <c r="AW6" s="45"/>
      <c r="AX6" s="48"/>
      <c r="AY6" s="49"/>
      <c r="AZ6" s="202">
        <f t="shared" ref="AZ6:AZ15" si="1">SUM(E6,I6,M6,Q6,U6,Y6,AC6,AG6,AK6,AO6,AS6,AW6)</f>
        <v>0</v>
      </c>
      <c r="BA6" s="203">
        <f t="shared" ref="BA6:BA15" si="2">SUM(B6-D6,-H6,-L6,-P6,-T6,-X6,-AB6,-AF6,-AJ6,-AN6,-AR6,-AV6)</f>
        <v>0</v>
      </c>
      <c r="BB6" s="204" t="b">
        <f t="shared" si="0"/>
        <v>0</v>
      </c>
      <c r="BC6" s="205">
        <f t="shared" ref="BC6:BC15" si="3">SUM(BA6:BB6)</f>
        <v>0</v>
      </c>
      <c r="BD6" s="152"/>
      <c r="BE6" s="299">
        <f>'Budget Tracking - FY1'!B6</f>
        <v>0</v>
      </c>
      <c r="BF6" s="299">
        <f>'FY2'!B6</f>
        <v>0</v>
      </c>
      <c r="BG6" s="299">
        <f>'FY3'!B6</f>
        <v>0</v>
      </c>
      <c r="BH6" s="299">
        <f t="shared" ref="BH6:BH69" si="4">B6</f>
        <v>0</v>
      </c>
      <c r="BI6" s="299">
        <f t="shared" ref="BI6:BI69" si="5">SUM(BE6:BH6)</f>
        <v>0</v>
      </c>
    </row>
    <row r="7" spans="1:61" ht="14.45" customHeight="1" x14ac:dyDescent="0.25">
      <c r="A7" s="43"/>
      <c r="B7" s="171"/>
      <c r="C7" s="171"/>
      <c r="D7" s="44"/>
      <c r="E7" s="45"/>
      <c r="F7" s="46"/>
      <c r="G7" s="47"/>
      <c r="H7" s="44"/>
      <c r="I7" s="45"/>
      <c r="J7" s="48"/>
      <c r="K7" s="49"/>
      <c r="L7" s="44"/>
      <c r="M7" s="45"/>
      <c r="N7" s="48"/>
      <c r="O7" s="49"/>
      <c r="P7" s="44"/>
      <c r="Q7" s="45"/>
      <c r="R7" s="48"/>
      <c r="S7" s="49"/>
      <c r="T7" s="44"/>
      <c r="U7" s="45"/>
      <c r="V7" s="48"/>
      <c r="W7" s="49"/>
      <c r="X7" s="44"/>
      <c r="Y7" s="45"/>
      <c r="Z7" s="48"/>
      <c r="AA7" s="49"/>
      <c r="AB7" s="44"/>
      <c r="AC7" s="45"/>
      <c r="AD7" s="48"/>
      <c r="AE7" s="49"/>
      <c r="AF7" s="44"/>
      <c r="AG7" s="45"/>
      <c r="AH7" s="54"/>
      <c r="AI7" s="55"/>
      <c r="AJ7" s="44"/>
      <c r="AK7" s="45"/>
      <c r="AL7" s="56"/>
      <c r="AM7" s="55"/>
      <c r="AN7" s="44"/>
      <c r="AO7" s="45"/>
      <c r="AP7" s="48"/>
      <c r="AQ7" s="49"/>
      <c r="AR7" s="44"/>
      <c r="AS7" s="45"/>
      <c r="AT7" s="48"/>
      <c r="AU7" s="49"/>
      <c r="AV7" s="44"/>
      <c r="AW7" s="45"/>
      <c r="AX7" s="48"/>
      <c r="AY7" s="49"/>
      <c r="AZ7" s="202">
        <f t="shared" si="1"/>
        <v>0</v>
      </c>
      <c r="BA7" s="203">
        <f t="shared" si="2"/>
        <v>0</v>
      </c>
      <c r="BB7" s="204" t="b">
        <f t="shared" si="0"/>
        <v>0</v>
      </c>
      <c r="BC7" s="205">
        <f t="shared" si="3"/>
        <v>0</v>
      </c>
      <c r="BD7" s="152"/>
      <c r="BE7" s="299">
        <f>'Budget Tracking - FY1'!B7</f>
        <v>0</v>
      </c>
      <c r="BF7" s="299">
        <f>'FY2'!B7</f>
        <v>0</v>
      </c>
      <c r="BG7" s="299">
        <f>'FY3'!B7</f>
        <v>0</v>
      </c>
      <c r="BH7" s="299">
        <f t="shared" si="4"/>
        <v>0</v>
      </c>
      <c r="BI7" s="299">
        <f t="shared" si="5"/>
        <v>0</v>
      </c>
    </row>
    <row r="8" spans="1:61" ht="14.45" customHeight="1" x14ac:dyDescent="0.25">
      <c r="A8" s="43"/>
      <c r="B8" s="171"/>
      <c r="C8" s="171"/>
      <c r="D8" s="44"/>
      <c r="E8" s="45"/>
      <c r="F8" s="46"/>
      <c r="G8" s="47"/>
      <c r="H8" s="44"/>
      <c r="I8" s="45"/>
      <c r="J8" s="48"/>
      <c r="K8" s="49"/>
      <c r="L8" s="44"/>
      <c r="M8" s="45"/>
      <c r="N8" s="48"/>
      <c r="O8" s="49"/>
      <c r="P8" s="44"/>
      <c r="Q8" s="45"/>
      <c r="R8" s="48"/>
      <c r="S8" s="49"/>
      <c r="T8" s="44"/>
      <c r="U8" s="45"/>
      <c r="V8" s="48"/>
      <c r="W8" s="49"/>
      <c r="X8" s="44"/>
      <c r="Y8" s="45"/>
      <c r="Z8" s="48"/>
      <c r="AA8" s="49"/>
      <c r="AB8" s="44"/>
      <c r="AC8" s="45"/>
      <c r="AD8" s="48"/>
      <c r="AE8" s="49"/>
      <c r="AF8" s="44"/>
      <c r="AG8" s="45"/>
      <c r="AH8" s="48"/>
      <c r="AI8" s="52"/>
      <c r="AJ8" s="44"/>
      <c r="AK8" s="45"/>
      <c r="AL8" s="50"/>
      <c r="AM8" s="52"/>
      <c r="AN8" s="44"/>
      <c r="AO8" s="45"/>
      <c r="AP8" s="48"/>
      <c r="AQ8" s="49"/>
      <c r="AR8" s="44"/>
      <c r="AS8" s="45"/>
      <c r="AT8" s="48"/>
      <c r="AU8" s="49"/>
      <c r="AV8" s="44"/>
      <c r="AW8" s="45"/>
      <c r="AX8" s="48"/>
      <c r="AY8" s="49"/>
      <c r="AZ8" s="202">
        <f t="shared" si="1"/>
        <v>0</v>
      </c>
      <c r="BA8" s="203">
        <f t="shared" si="2"/>
        <v>0</v>
      </c>
      <c r="BB8" s="204" t="b">
        <f t="shared" si="0"/>
        <v>0</v>
      </c>
      <c r="BC8" s="205">
        <f t="shared" si="3"/>
        <v>0</v>
      </c>
      <c r="BD8" s="152"/>
      <c r="BE8" s="299">
        <f>'Budget Tracking - FY1'!B8</f>
        <v>0</v>
      </c>
      <c r="BF8" s="299">
        <f>'FY2'!B8</f>
        <v>0</v>
      </c>
      <c r="BG8" s="299">
        <f>'FY3'!B8</f>
        <v>0</v>
      </c>
      <c r="BH8" s="299">
        <f t="shared" si="4"/>
        <v>0</v>
      </c>
      <c r="BI8" s="299">
        <f t="shared" si="5"/>
        <v>0</v>
      </c>
    </row>
    <row r="9" spans="1:61" ht="14.45" customHeight="1" x14ac:dyDescent="0.25">
      <c r="A9" s="57"/>
      <c r="B9" s="171"/>
      <c r="C9" s="171"/>
      <c r="D9" s="44"/>
      <c r="E9" s="45"/>
      <c r="F9" s="46"/>
      <c r="G9" s="47"/>
      <c r="H9" s="44"/>
      <c r="I9" s="45"/>
      <c r="J9" s="48"/>
      <c r="K9" s="49"/>
      <c r="L9" s="44"/>
      <c r="M9" s="45"/>
      <c r="N9" s="48"/>
      <c r="O9" s="49"/>
      <c r="P9" s="44"/>
      <c r="Q9" s="45"/>
      <c r="R9" s="48"/>
      <c r="S9" s="49"/>
      <c r="T9" s="44"/>
      <c r="U9" s="45"/>
      <c r="V9" s="48"/>
      <c r="W9" s="49"/>
      <c r="X9" s="44"/>
      <c r="Y9" s="45"/>
      <c r="Z9" s="48"/>
      <c r="AA9" s="49"/>
      <c r="AB9" s="44"/>
      <c r="AC9" s="45"/>
      <c r="AD9" s="48"/>
      <c r="AE9" s="49"/>
      <c r="AF9" s="44"/>
      <c r="AG9" s="45"/>
      <c r="AH9" s="48"/>
      <c r="AI9" s="52"/>
      <c r="AJ9" s="44"/>
      <c r="AK9" s="45"/>
      <c r="AL9" s="50"/>
      <c r="AM9" s="52"/>
      <c r="AN9" s="44"/>
      <c r="AO9" s="45"/>
      <c r="AP9" s="48"/>
      <c r="AQ9" s="49"/>
      <c r="AR9" s="44"/>
      <c r="AS9" s="45"/>
      <c r="AT9" s="48"/>
      <c r="AU9" s="49"/>
      <c r="AV9" s="44"/>
      <c r="AW9" s="45"/>
      <c r="AX9" s="48"/>
      <c r="AY9" s="49"/>
      <c r="AZ9" s="202">
        <f t="shared" si="1"/>
        <v>0</v>
      </c>
      <c r="BA9" s="203">
        <f t="shared" si="2"/>
        <v>0</v>
      </c>
      <c r="BB9" s="204" t="b">
        <f t="shared" si="0"/>
        <v>0</v>
      </c>
      <c r="BC9" s="205">
        <f t="shared" si="3"/>
        <v>0</v>
      </c>
      <c r="BD9" s="152"/>
      <c r="BE9" s="299">
        <f>'Budget Tracking - FY1'!B9</f>
        <v>0</v>
      </c>
      <c r="BF9" s="299">
        <f>'FY2'!B9</f>
        <v>0</v>
      </c>
      <c r="BG9" s="299">
        <f>'FY3'!B9</f>
        <v>0</v>
      </c>
      <c r="BH9" s="299">
        <f t="shared" si="4"/>
        <v>0</v>
      </c>
      <c r="BI9" s="299">
        <f t="shared" si="5"/>
        <v>0</v>
      </c>
    </row>
    <row r="10" spans="1:61" ht="14.45" customHeight="1" x14ac:dyDescent="0.25">
      <c r="A10" s="43"/>
      <c r="B10" s="171"/>
      <c r="C10" s="171"/>
      <c r="D10" s="44"/>
      <c r="E10" s="45"/>
      <c r="F10" s="46"/>
      <c r="G10" s="47"/>
      <c r="H10" s="44"/>
      <c r="I10" s="45"/>
      <c r="J10" s="48"/>
      <c r="K10" s="49"/>
      <c r="L10" s="44"/>
      <c r="M10" s="45"/>
      <c r="N10" s="48"/>
      <c r="O10" s="49"/>
      <c r="P10" s="44"/>
      <c r="Q10" s="45"/>
      <c r="R10" s="48"/>
      <c r="S10" s="49"/>
      <c r="T10" s="44"/>
      <c r="U10" s="45"/>
      <c r="V10" s="48"/>
      <c r="W10" s="49"/>
      <c r="X10" s="44"/>
      <c r="Y10" s="45"/>
      <c r="Z10" s="48"/>
      <c r="AA10" s="49"/>
      <c r="AB10" s="44"/>
      <c r="AC10" s="45"/>
      <c r="AD10" s="48"/>
      <c r="AE10" s="49"/>
      <c r="AF10" s="44"/>
      <c r="AG10" s="45"/>
      <c r="AH10" s="48"/>
      <c r="AI10" s="52"/>
      <c r="AJ10" s="44"/>
      <c r="AK10" s="45"/>
      <c r="AL10" s="50"/>
      <c r="AM10" s="52"/>
      <c r="AN10" s="44"/>
      <c r="AO10" s="45"/>
      <c r="AP10" s="48"/>
      <c r="AQ10" s="49"/>
      <c r="AR10" s="58"/>
      <c r="AS10" s="45"/>
      <c r="AT10" s="48"/>
      <c r="AU10" s="49"/>
      <c r="AV10" s="44"/>
      <c r="AW10" s="45"/>
      <c r="AX10" s="48"/>
      <c r="AY10" s="49"/>
      <c r="AZ10" s="202">
        <f t="shared" si="1"/>
        <v>0</v>
      </c>
      <c r="BA10" s="203">
        <f t="shared" si="2"/>
        <v>0</v>
      </c>
      <c r="BB10" s="204" t="b">
        <f t="shared" si="0"/>
        <v>0</v>
      </c>
      <c r="BC10" s="205">
        <f t="shared" si="3"/>
        <v>0</v>
      </c>
      <c r="BD10" s="152"/>
      <c r="BE10" s="299">
        <f>'Budget Tracking - FY1'!B10</f>
        <v>0</v>
      </c>
      <c r="BF10" s="299">
        <f>'FY2'!B10</f>
        <v>0</v>
      </c>
      <c r="BG10" s="299">
        <f>'FY3'!B10</f>
        <v>0</v>
      </c>
      <c r="BH10" s="299">
        <f t="shared" si="4"/>
        <v>0</v>
      </c>
      <c r="BI10" s="299">
        <f t="shared" si="5"/>
        <v>0</v>
      </c>
    </row>
    <row r="11" spans="1:61" ht="14.45" customHeight="1" x14ac:dyDescent="0.25">
      <c r="A11" s="43"/>
      <c r="B11" s="171"/>
      <c r="C11" s="171"/>
      <c r="D11" s="44"/>
      <c r="E11" s="45"/>
      <c r="F11" s="46"/>
      <c r="G11" s="47"/>
      <c r="H11" s="44"/>
      <c r="I11" s="45"/>
      <c r="J11" s="48"/>
      <c r="K11" s="49"/>
      <c r="L11" s="44"/>
      <c r="M11" s="45"/>
      <c r="N11" s="48"/>
      <c r="O11" s="49"/>
      <c r="P11" s="44"/>
      <c r="Q11" s="45"/>
      <c r="R11" s="48"/>
      <c r="S11" s="49"/>
      <c r="T11" s="44"/>
      <c r="U11" s="45"/>
      <c r="V11" s="48"/>
      <c r="W11" s="49"/>
      <c r="X11" s="44"/>
      <c r="Y11" s="45"/>
      <c r="Z11" s="48"/>
      <c r="AA11" s="49"/>
      <c r="AB11" s="44"/>
      <c r="AC11" s="45"/>
      <c r="AD11" s="48"/>
      <c r="AE11" s="49"/>
      <c r="AF11" s="44"/>
      <c r="AG11" s="45"/>
      <c r="AH11" s="48"/>
      <c r="AI11" s="52"/>
      <c r="AJ11" s="44"/>
      <c r="AK11" s="45"/>
      <c r="AL11" s="50"/>
      <c r="AM11" s="52"/>
      <c r="AN11" s="44"/>
      <c r="AO11" s="45"/>
      <c r="AP11" s="48"/>
      <c r="AQ11" s="52"/>
      <c r="AR11" s="44"/>
      <c r="AS11" s="45"/>
      <c r="AT11" s="48"/>
      <c r="AU11" s="49"/>
      <c r="AV11" s="44"/>
      <c r="AW11" s="45"/>
      <c r="AX11" s="48"/>
      <c r="AY11" s="49"/>
      <c r="AZ11" s="202">
        <f t="shared" si="1"/>
        <v>0</v>
      </c>
      <c r="BA11" s="203">
        <f t="shared" si="2"/>
        <v>0</v>
      </c>
      <c r="BB11" s="204" t="b">
        <f t="shared" si="0"/>
        <v>0</v>
      </c>
      <c r="BC11" s="205">
        <f t="shared" si="3"/>
        <v>0</v>
      </c>
      <c r="BD11" s="152"/>
      <c r="BE11" s="299">
        <f>'Budget Tracking - FY1'!B11</f>
        <v>0</v>
      </c>
      <c r="BF11" s="299">
        <f>'FY2'!B11</f>
        <v>0</v>
      </c>
      <c r="BG11" s="299">
        <f>'FY3'!B11</f>
        <v>0</v>
      </c>
      <c r="BH11" s="299">
        <f t="shared" si="4"/>
        <v>0</v>
      </c>
      <c r="BI11" s="299">
        <f t="shared" si="5"/>
        <v>0</v>
      </c>
    </row>
    <row r="12" spans="1:61" ht="14.45" customHeight="1" x14ac:dyDescent="0.25">
      <c r="A12" s="43"/>
      <c r="B12" s="171"/>
      <c r="C12" s="171"/>
      <c r="D12" s="44"/>
      <c r="E12" s="45"/>
      <c r="F12" s="46"/>
      <c r="G12" s="47"/>
      <c r="H12" s="44"/>
      <c r="I12" s="45"/>
      <c r="J12" s="48"/>
      <c r="K12" s="49"/>
      <c r="L12" s="44"/>
      <c r="M12" s="45"/>
      <c r="N12" s="48"/>
      <c r="O12" s="49"/>
      <c r="P12" s="44"/>
      <c r="Q12" s="45"/>
      <c r="R12" s="48"/>
      <c r="S12" s="49"/>
      <c r="T12" s="44"/>
      <c r="U12" s="45"/>
      <c r="V12" s="48"/>
      <c r="W12" s="49"/>
      <c r="X12" s="44"/>
      <c r="Y12" s="45"/>
      <c r="Z12" s="48"/>
      <c r="AA12" s="49"/>
      <c r="AB12" s="44"/>
      <c r="AC12" s="45"/>
      <c r="AD12" s="48"/>
      <c r="AE12" s="49"/>
      <c r="AF12" s="44"/>
      <c r="AG12" s="45"/>
      <c r="AH12" s="48"/>
      <c r="AI12" s="52"/>
      <c r="AJ12" s="44"/>
      <c r="AK12" s="45"/>
      <c r="AL12" s="50"/>
      <c r="AM12" s="52"/>
      <c r="AN12" s="44"/>
      <c r="AO12" s="45"/>
      <c r="AP12" s="48"/>
      <c r="AQ12" s="52"/>
      <c r="AR12" s="44"/>
      <c r="AS12" s="45"/>
      <c r="AT12" s="48"/>
      <c r="AU12" s="49"/>
      <c r="AV12" s="44"/>
      <c r="AW12" s="45"/>
      <c r="AX12" s="48"/>
      <c r="AY12" s="49"/>
      <c r="AZ12" s="202">
        <f t="shared" si="1"/>
        <v>0</v>
      </c>
      <c r="BA12" s="203">
        <f t="shared" si="2"/>
        <v>0</v>
      </c>
      <c r="BB12" s="204" t="b">
        <f t="shared" si="0"/>
        <v>0</v>
      </c>
      <c r="BC12" s="205">
        <f t="shared" si="3"/>
        <v>0</v>
      </c>
      <c r="BD12" s="152"/>
      <c r="BE12" s="299">
        <f>'Budget Tracking - FY1'!B12</f>
        <v>0</v>
      </c>
      <c r="BF12" s="299">
        <f>'FY2'!B12</f>
        <v>0</v>
      </c>
      <c r="BG12" s="299">
        <f>'FY3'!B12</f>
        <v>0</v>
      </c>
      <c r="BH12" s="299">
        <f t="shared" si="4"/>
        <v>0</v>
      </c>
      <c r="BI12" s="299">
        <f t="shared" si="5"/>
        <v>0</v>
      </c>
    </row>
    <row r="13" spans="1:61" ht="14.45" customHeight="1" x14ac:dyDescent="0.25">
      <c r="A13" s="59"/>
      <c r="B13" s="172"/>
      <c r="C13" s="172"/>
      <c r="D13" s="44"/>
      <c r="E13" s="45"/>
      <c r="F13" s="46"/>
      <c r="G13" s="47"/>
      <c r="H13" s="44"/>
      <c r="I13" s="45"/>
      <c r="J13" s="48"/>
      <c r="K13" s="49"/>
      <c r="L13" s="44"/>
      <c r="M13" s="45"/>
      <c r="N13" s="48"/>
      <c r="O13" s="49"/>
      <c r="P13" s="44"/>
      <c r="Q13" s="45"/>
      <c r="R13" s="48"/>
      <c r="S13" s="49"/>
      <c r="T13" s="44"/>
      <c r="U13" s="45"/>
      <c r="V13" s="48"/>
      <c r="W13" s="49"/>
      <c r="X13" s="44"/>
      <c r="Y13" s="45"/>
      <c r="Z13" s="48"/>
      <c r="AA13" s="49"/>
      <c r="AB13" s="44"/>
      <c r="AC13" s="45"/>
      <c r="AD13" s="48"/>
      <c r="AE13" s="49"/>
      <c r="AF13" s="44"/>
      <c r="AG13" s="45"/>
      <c r="AH13" s="61"/>
      <c r="AI13" s="55"/>
      <c r="AJ13" s="44"/>
      <c r="AK13" s="45"/>
      <c r="AL13" s="56"/>
      <c r="AM13" s="55"/>
      <c r="AN13" s="44"/>
      <c r="AO13" s="45"/>
      <c r="AP13" s="54"/>
      <c r="AQ13" s="55"/>
      <c r="AR13" s="44"/>
      <c r="AS13" s="45"/>
      <c r="AT13" s="48"/>
      <c r="AU13" s="55"/>
      <c r="AV13" s="44"/>
      <c r="AW13" s="45"/>
      <c r="AX13" s="48"/>
      <c r="AY13" s="49"/>
      <c r="AZ13" s="202">
        <f t="shared" si="1"/>
        <v>0</v>
      </c>
      <c r="BA13" s="203">
        <f t="shared" si="2"/>
        <v>0</v>
      </c>
      <c r="BB13" s="204" t="b">
        <f t="shared" si="0"/>
        <v>0</v>
      </c>
      <c r="BC13" s="205">
        <f t="shared" si="3"/>
        <v>0</v>
      </c>
      <c r="BD13" s="152"/>
      <c r="BE13" s="299">
        <f>'Budget Tracking - FY1'!B13</f>
        <v>0</v>
      </c>
      <c r="BF13" s="299">
        <f>'FY2'!B13</f>
        <v>0</v>
      </c>
      <c r="BG13" s="299">
        <f>'FY3'!B13</f>
        <v>0</v>
      </c>
      <c r="BH13" s="299">
        <f t="shared" si="4"/>
        <v>0</v>
      </c>
      <c r="BI13" s="299">
        <f t="shared" si="5"/>
        <v>0</v>
      </c>
    </row>
    <row r="14" spans="1:61" ht="14.45" customHeight="1" x14ac:dyDescent="0.25">
      <c r="A14" s="43"/>
      <c r="B14" s="171"/>
      <c r="C14" s="171"/>
      <c r="D14" s="44"/>
      <c r="E14" s="45"/>
      <c r="F14" s="46"/>
      <c r="G14" s="47"/>
      <c r="H14" s="44"/>
      <c r="I14" s="45"/>
      <c r="J14" s="48"/>
      <c r="K14" s="49"/>
      <c r="L14" s="44"/>
      <c r="M14" s="45"/>
      <c r="N14" s="48"/>
      <c r="O14" s="49"/>
      <c r="P14" s="44"/>
      <c r="Q14" s="45"/>
      <c r="R14" s="48"/>
      <c r="S14" s="49"/>
      <c r="T14" s="44"/>
      <c r="U14" s="45"/>
      <c r="V14" s="48"/>
      <c r="W14" s="49"/>
      <c r="X14" s="44"/>
      <c r="Y14" s="45"/>
      <c r="Z14" s="48"/>
      <c r="AA14" s="49"/>
      <c r="AB14" s="44"/>
      <c r="AC14" s="45"/>
      <c r="AD14" s="48"/>
      <c r="AE14" s="49"/>
      <c r="AF14" s="44"/>
      <c r="AG14" s="45"/>
      <c r="AH14" s="48"/>
      <c r="AI14" s="49"/>
      <c r="AJ14" s="44"/>
      <c r="AK14" s="45"/>
      <c r="AL14" s="50"/>
      <c r="AM14" s="52"/>
      <c r="AN14" s="44"/>
      <c r="AO14" s="45"/>
      <c r="AP14" s="48"/>
      <c r="AQ14" s="52"/>
      <c r="AR14" s="44"/>
      <c r="AS14" s="45"/>
      <c r="AT14" s="48"/>
      <c r="AU14" s="49"/>
      <c r="AV14" s="44"/>
      <c r="AW14" s="45"/>
      <c r="AX14" s="48"/>
      <c r="AY14" s="49"/>
      <c r="AZ14" s="202">
        <f t="shared" si="1"/>
        <v>0</v>
      </c>
      <c r="BA14" s="203">
        <f t="shared" si="2"/>
        <v>0</v>
      </c>
      <c r="BB14" s="204" t="b">
        <f t="shared" si="0"/>
        <v>0</v>
      </c>
      <c r="BC14" s="205">
        <f t="shared" si="3"/>
        <v>0</v>
      </c>
      <c r="BD14" s="151"/>
      <c r="BE14" s="299">
        <f>'Budget Tracking - FY1'!B14</f>
        <v>0</v>
      </c>
      <c r="BF14" s="299">
        <f>'FY2'!B14</f>
        <v>0</v>
      </c>
      <c r="BG14" s="299">
        <f>'FY3'!B14</f>
        <v>0</v>
      </c>
      <c r="BH14" s="299">
        <f t="shared" si="4"/>
        <v>0</v>
      </c>
      <c r="BI14" s="299">
        <f t="shared" si="5"/>
        <v>0</v>
      </c>
    </row>
    <row r="15" spans="1:61" x14ac:dyDescent="0.25">
      <c r="A15" s="62"/>
      <c r="B15" s="171"/>
      <c r="C15" s="171"/>
      <c r="D15" s="44"/>
      <c r="E15" s="45"/>
      <c r="F15" s="46"/>
      <c r="G15" s="47"/>
      <c r="H15" s="44"/>
      <c r="I15" s="45"/>
      <c r="J15" s="48"/>
      <c r="K15" s="49"/>
      <c r="L15" s="44"/>
      <c r="M15" s="45"/>
      <c r="N15" s="48"/>
      <c r="O15" s="49"/>
      <c r="P15" s="44"/>
      <c r="Q15" s="45"/>
      <c r="R15" s="48"/>
      <c r="S15" s="49"/>
      <c r="T15" s="44"/>
      <c r="U15" s="45"/>
      <c r="V15" s="48"/>
      <c r="W15" s="49"/>
      <c r="X15" s="44"/>
      <c r="Y15" s="45"/>
      <c r="Z15" s="48"/>
      <c r="AA15" s="49"/>
      <c r="AB15" s="44"/>
      <c r="AC15" s="45"/>
      <c r="AD15" s="48"/>
      <c r="AE15" s="49"/>
      <c r="AF15" s="44"/>
      <c r="AG15" s="45"/>
      <c r="AH15" s="48"/>
      <c r="AI15" s="49"/>
      <c r="AJ15" s="44"/>
      <c r="AK15" s="45"/>
      <c r="AL15" s="63"/>
      <c r="AM15" s="55"/>
      <c r="AN15" s="44"/>
      <c r="AO15" s="45"/>
      <c r="AP15" s="48"/>
      <c r="AQ15" s="49"/>
      <c r="AR15" s="44"/>
      <c r="AS15" s="45"/>
      <c r="AT15" s="48"/>
      <c r="AU15" s="49"/>
      <c r="AV15" s="44"/>
      <c r="AW15" s="45"/>
      <c r="AX15" s="48"/>
      <c r="AY15" s="49"/>
      <c r="AZ15" s="202">
        <f t="shared" si="1"/>
        <v>0</v>
      </c>
      <c r="BA15" s="203">
        <f t="shared" si="2"/>
        <v>0</v>
      </c>
      <c r="BB15" s="204" t="b">
        <f t="shared" si="0"/>
        <v>0</v>
      </c>
      <c r="BC15" s="205">
        <f t="shared" si="3"/>
        <v>0</v>
      </c>
      <c r="BD15" s="151"/>
      <c r="BE15" s="300">
        <f>'Budget Tracking - FY1'!B15</f>
        <v>0</v>
      </c>
      <c r="BF15" s="300">
        <f>'FY2'!B15</f>
        <v>0</v>
      </c>
      <c r="BG15" s="300">
        <f>'FY3'!B15</f>
        <v>0</v>
      </c>
      <c r="BH15" s="300">
        <f t="shared" si="4"/>
        <v>0</v>
      </c>
      <c r="BI15" s="300">
        <f t="shared" si="5"/>
        <v>0</v>
      </c>
    </row>
    <row r="16" spans="1:61" s="220" customFormat="1" ht="16.149999999999999" customHeight="1" x14ac:dyDescent="0.25">
      <c r="A16" s="212" t="s">
        <v>128</v>
      </c>
      <c r="B16" s="213">
        <f>SUM(B5:B15)</f>
        <v>0</v>
      </c>
      <c r="C16" s="213">
        <f>SUM(C5:C15)</f>
        <v>0</v>
      </c>
      <c r="D16" s="214">
        <f>SUM(D5:D15)</f>
        <v>0</v>
      </c>
      <c r="E16" s="215">
        <f>SUM(E5:E15)</f>
        <v>0</v>
      </c>
      <c r="F16" s="216"/>
      <c r="G16" s="217"/>
      <c r="H16" s="214">
        <f>SUM(H5:H15)</f>
        <v>0</v>
      </c>
      <c r="I16" s="215">
        <f>SUM(I5:I15)</f>
        <v>0</v>
      </c>
      <c r="J16" s="216"/>
      <c r="K16" s="218"/>
      <c r="L16" s="214">
        <f>SUM(L5:L15)</f>
        <v>0</v>
      </c>
      <c r="M16" s="215">
        <f>SUM(M5:M15)</f>
        <v>0</v>
      </c>
      <c r="N16" s="216"/>
      <c r="O16" s="218"/>
      <c r="P16" s="214">
        <f>SUM(P5:P15)</f>
        <v>0</v>
      </c>
      <c r="Q16" s="215">
        <f>SUM(Q5:Q15)</f>
        <v>0</v>
      </c>
      <c r="R16" s="216"/>
      <c r="S16" s="218"/>
      <c r="T16" s="214">
        <f>SUM(T5:T15)</f>
        <v>0</v>
      </c>
      <c r="U16" s="215">
        <f>SUM(U5:U15)</f>
        <v>0</v>
      </c>
      <c r="V16" s="216"/>
      <c r="W16" s="218"/>
      <c r="X16" s="214">
        <f>SUM(X5:X15)</f>
        <v>0</v>
      </c>
      <c r="Y16" s="215">
        <f>SUM(Y5:Y15)</f>
        <v>0</v>
      </c>
      <c r="Z16" s="216"/>
      <c r="AA16" s="218"/>
      <c r="AB16" s="214">
        <f>SUM(AB5:AB15)</f>
        <v>0</v>
      </c>
      <c r="AC16" s="215">
        <f>SUM(AC5:AC15)</f>
        <v>0</v>
      </c>
      <c r="AD16" s="216"/>
      <c r="AE16" s="218"/>
      <c r="AF16" s="214">
        <f>SUM(AF5:AF15)</f>
        <v>0</v>
      </c>
      <c r="AG16" s="215">
        <f>SUM(AG5:AG15)</f>
        <v>0</v>
      </c>
      <c r="AH16" s="216"/>
      <c r="AI16" s="218"/>
      <c r="AJ16" s="214">
        <f>SUM(AJ5:AJ15)</f>
        <v>0</v>
      </c>
      <c r="AK16" s="215">
        <f>SUM(AK5:AK15)</f>
        <v>0</v>
      </c>
      <c r="AL16" s="216"/>
      <c r="AM16" s="218"/>
      <c r="AN16" s="214">
        <f>SUM(AN5:AN15)</f>
        <v>0</v>
      </c>
      <c r="AO16" s="215">
        <f>SUM(AO5:AO15)</f>
        <v>0</v>
      </c>
      <c r="AP16" s="216"/>
      <c r="AQ16" s="218"/>
      <c r="AR16" s="214">
        <f>SUM(AR5:AR15)</f>
        <v>0</v>
      </c>
      <c r="AS16" s="215">
        <f>SUM(AS5:AS15)</f>
        <v>0</v>
      </c>
      <c r="AT16" s="216"/>
      <c r="AU16" s="218"/>
      <c r="AV16" s="214">
        <f>SUM(AV5:AV15)</f>
        <v>0</v>
      </c>
      <c r="AW16" s="215">
        <f>SUM(AW5:AW15)</f>
        <v>0</v>
      </c>
      <c r="AX16" s="216"/>
      <c r="AY16" s="218"/>
      <c r="AZ16" s="137">
        <f>SUM(AZ5:AZ15)</f>
        <v>0</v>
      </c>
      <c r="BA16" s="137">
        <f>SUM(BA5:BA15)</f>
        <v>0</v>
      </c>
      <c r="BB16" s="138" t="b">
        <f t="shared" si="0"/>
        <v>0</v>
      </c>
      <c r="BC16" s="139">
        <f>SUM(BC5:BC15)</f>
        <v>0</v>
      </c>
      <c r="BD16" s="313"/>
      <c r="BE16" s="161">
        <f>'Budget Tracking - FY1'!B16</f>
        <v>0</v>
      </c>
      <c r="BF16" s="161">
        <f>'FY2'!B16</f>
        <v>0</v>
      </c>
      <c r="BG16" s="161">
        <f>'FY3'!B16</f>
        <v>0</v>
      </c>
      <c r="BH16" s="161">
        <f t="shared" si="4"/>
        <v>0</v>
      </c>
      <c r="BI16" s="161">
        <f t="shared" si="5"/>
        <v>0</v>
      </c>
    </row>
    <row r="17" spans="1:61" s="220" customFormat="1" ht="15.6" customHeight="1" x14ac:dyDescent="0.25">
      <c r="A17" s="221" t="s">
        <v>129</v>
      </c>
      <c r="B17" s="222"/>
      <c r="C17" s="222"/>
      <c r="D17" s="223">
        <f>D16-E16</f>
        <v>0</v>
      </c>
      <c r="E17" s="224" t="e">
        <f>D17/D16</f>
        <v>#DIV/0!</v>
      </c>
      <c r="F17" s="225"/>
      <c r="G17" s="226"/>
      <c r="H17" s="227">
        <f>H16-I16</f>
        <v>0</v>
      </c>
      <c r="I17" s="228" t="e">
        <f>H17/H16</f>
        <v>#DIV/0!</v>
      </c>
      <c r="J17" s="229"/>
      <c r="K17" s="226"/>
      <c r="L17" s="223">
        <f>L16-M16</f>
        <v>0</v>
      </c>
      <c r="M17" s="224" t="e">
        <f>L17/L16</f>
        <v>#DIV/0!</v>
      </c>
      <c r="N17" s="225"/>
      <c r="O17" s="230"/>
      <c r="P17" s="223">
        <f>P16-Q16</f>
        <v>0</v>
      </c>
      <c r="Q17" s="224" t="e">
        <f>P17/P16</f>
        <v>#DIV/0!</v>
      </c>
      <c r="R17" s="225"/>
      <c r="S17" s="230"/>
      <c r="T17" s="223">
        <f>T16-U16</f>
        <v>0</v>
      </c>
      <c r="U17" s="224" t="e">
        <f>T17/T16</f>
        <v>#DIV/0!</v>
      </c>
      <c r="V17" s="225"/>
      <c r="W17" s="230"/>
      <c r="X17" s="223">
        <f>X16-Y16</f>
        <v>0</v>
      </c>
      <c r="Y17" s="224" t="e">
        <f>X17/X16</f>
        <v>#DIV/0!</v>
      </c>
      <c r="Z17" s="225"/>
      <c r="AA17" s="230"/>
      <c r="AB17" s="223">
        <f>AB16-AC16</f>
        <v>0</v>
      </c>
      <c r="AC17" s="224" t="e">
        <f>AB17/AB16</f>
        <v>#DIV/0!</v>
      </c>
      <c r="AD17" s="225"/>
      <c r="AE17" s="230"/>
      <c r="AF17" s="223">
        <f>AF16-AG16</f>
        <v>0</v>
      </c>
      <c r="AG17" s="224" t="e">
        <f>AF17/AF16</f>
        <v>#DIV/0!</v>
      </c>
      <c r="AH17" s="225"/>
      <c r="AI17" s="230"/>
      <c r="AJ17" s="223">
        <f>AJ16-AK16</f>
        <v>0</v>
      </c>
      <c r="AK17" s="224" t="e">
        <f>AJ17/AJ16</f>
        <v>#DIV/0!</v>
      </c>
      <c r="AL17" s="225"/>
      <c r="AM17" s="230"/>
      <c r="AN17" s="223">
        <f>AN16-AO16</f>
        <v>0</v>
      </c>
      <c r="AO17" s="224" t="e">
        <f>AN17/AN16</f>
        <v>#DIV/0!</v>
      </c>
      <c r="AP17" s="225"/>
      <c r="AQ17" s="230"/>
      <c r="AR17" s="223">
        <f>AR16-AS16</f>
        <v>0</v>
      </c>
      <c r="AS17" s="224" t="e">
        <f>AR17/AR16</f>
        <v>#DIV/0!</v>
      </c>
      <c r="AT17" s="225"/>
      <c r="AU17" s="230"/>
      <c r="AV17" s="223">
        <f>AV16-AW16</f>
        <v>0</v>
      </c>
      <c r="AW17" s="224" t="e">
        <f>AV17/AV16</f>
        <v>#DIV/0!</v>
      </c>
      <c r="AX17" s="225"/>
      <c r="AY17" s="230"/>
      <c r="AZ17" s="183"/>
      <c r="BA17" s="185"/>
      <c r="BB17" s="186"/>
      <c r="BC17" s="143"/>
      <c r="BD17" s="314"/>
      <c r="BE17" s="162">
        <f>'Budget Tracking - FY1'!B17</f>
        <v>0</v>
      </c>
      <c r="BF17" s="162">
        <f>'FY2'!B17</f>
        <v>0</v>
      </c>
      <c r="BG17" s="162">
        <f>'FY3'!B17</f>
        <v>0</v>
      </c>
      <c r="BH17" s="162">
        <f t="shared" si="4"/>
        <v>0</v>
      </c>
      <c r="BI17" s="162">
        <f t="shared" si="5"/>
        <v>0</v>
      </c>
    </row>
    <row r="18" spans="1:61" ht="18.600000000000001" customHeight="1" x14ac:dyDescent="0.25">
      <c r="A18" s="65" t="s">
        <v>130</v>
      </c>
      <c r="B18" s="66"/>
      <c r="C18" s="66"/>
      <c r="D18" s="66"/>
      <c r="E18" s="67"/>
      <c r="F18" s="68"/>
      <c r="G18" s="69"/>
      <c r="H18" s="67"/>
      <c r="I18" s="67"/>
      <c r="J18" s="68"/>
      <c r="K18" s="69"/>
      <c r="L18" s="67"/>
      <c r="M18" s="67"/>
      <c r="N18" s="68"/>
      <c r="O18" s="69"/>
      <c r="P18" s="67"/>
      <c r="Q18" s="67"/>
      <c r="R18" s="68"/>
      <c r="S18" s="69"/>
      <c r="T18" s="67"/>
      <c r="U18" s="67"/>
      <c r="V18" s="68"/>
      <c r="W18" s="69"/>
      <c r="X18" s="67"/>
      <c r="Y18" s="67"/>
      <c r="Z18" s="68"/>
      <c r="AA18" s="69"/>
      <c r="AB18" s="67"/>
      <c r="AC18" s="67"/>
      <c r="AD18" s="68"/>
      <c r="AE18" s="69"/>
      <c r="AF18" s="67"/>
      <c r="AG18" s="67"/>
      <c r="AH18" s="68"/>
      <c r="AI18" s="69"/>
      <c r="AJ18" s="67"/>
      <c r="AK18" s="67"/>
      <c r="AL18" s="68"/>
      <c r="AM18" s="69"/>
      <c r="AN18" s="67"/>
      <c r="AO18" s="67"/>
      <c r="AP18" s="68"/>
      <c r="AQ18" s="69"/>
      <c r="AR18" s="67"/>
      <c r="AS18" s="67"/>
      <c r="AT18" s="68"/>
      <c r="AU18" s="69"/>
      <c r="AV18" s="67"/>
      <c r="AW18" s="67"/>
      <c r="AX18" s="68"/>
      <c r="AY18" s="69"/>
      <c r="AZ18" s="67"/>
      <c r="BA18" s="206"/>
      <c r="BB18" s="207"/>
      <c r="BC18" s="206"/>
      <c r="BD18" s="154"/>
      <c r="BE18" s="301"/>
      <c r="BF18" s="302"/>
      <c r="BG18" s="302"/>
      <c r="BH18" s="302"/>
      <c r="BI18" s="302"/>
    </row>
    <row r="19" spans="1:61" x14ac:dyDescent="0.25">
      <c r="A19" s="43"/>
      <c r="B19" s="171"/>
      <c r="C19" s="171"/>
      <c r="D19" s="71"/>
      <c r="E19" s="45"/>
      <c r="F19" s="50"/>
      <c r="G19" s="72"/>
      <c r="H19" s="44"/>
      <c r="I19" s="73"/>
      <c r="J19" s="48"/>
      <c r="K19" s="49"/>
      <c r="L19" s="44"/>
      <c r="M19" s="73"/>
      <c r="N19" s="50"/>
      <c r="O19" s="72"/>
      <c r="P19" s="44"/>
      <c r="Q19" s="73"/>
      <c r="R19" s="50"/>
      <c r="S19" s="72"/>
      <c r="T19" s="44"/>
      <c r="U19" s="73"/>
      <c r="V19" s="50"/>
      <c r="W19" s="72"/>
      <c r="X19" s="44"/>
      <c r="Y19" s="73"/>
      <c r="Z19" s="50"/>
      <c r="AA19" s="72"/>
      <c r="AB19" s="44"/>
      <c r="AC19" s="73"/>
      <c r="AD19" s="50"/>
      <c r="AE19" s="72"/>
      <c r="AF19" s="44"/>
      <c r="AG19" s="73"/>
      <c r="AH19" s="50"/>
      <c r="AI19" s="72"/>
      <c r="AJ19" s="44"/>
      <c r="AK19" s="73"/>
      <c r="AL19" s="74"/>
      <c r="AM19" s="75"/>
      <c r="AN19" s="44"/>
      <c r="AO19" s="73"/>
      <c r="AP19" s="50"/>
      <c r="AQ19" s="72"/>
      <c r="AR19" s="44"/>
      <c r="AS19" s="73"/>
      <c r="AT19" s="50"/>
      <c r="AU19" s="72"/>
      <c r="AV19" s="44"/>
      <c r="AW19" s="73"/>
      <c r="AX19" s="48"/>
      <c r="AY19" s="72"/>
      <c r="AZ19" s="202">
        <f t="shared" ref="AZ19:AZ37" si="6">SUM(E19,I19,M19,Q19,U19,Y19,AC19,AG19,AK19,AO19,AS19,AW19)</f>
        <v>0</v>
      </c>
      <c r="BA19" s="203">
        <f t="shared" ref="BA19:BA37" si="7">SUM(B19-D19,-H19,-L19,-P19,-T19,-X19,-AB19,-AF19,-AJ19,-AN19,-AR19,-AV19)</f>
        <v>0</v>
      </c>
      <c r="BB19" s="204" t="b">
        <f t="shared" ref="BB19:BB38" si="8">IF($BQ$10&gt;0,SUM(CR15-CR16)+IF($E$38&gt;0,SUM(D19-E19)+IF($I$38&gt;0,SUM(H19-I19)+IF($M$38&gt;0,SUM(L19-M19)+IF($Q$38&gt;0,SUM(P19-Q19)+IF($U$38&gt;0,SUM(T19-U19)+IF($Y$38&gt;0,SUM(X19-Y19)+IF($AC$38&gt;0,SUM(AB19-AC19)+IF($AG$38&gt;0,SUM(AF19-AG19)+IF($AK$38&gt;0,SUM(AJ19-AK19)+IF($AO$38&gt;0,SUM(AN19-AO19)+IF($AS$38&gt;0,SUM(AR19-AS19)+IF($AW$38&gt;0,SUM(AV19-AW19))))))))))))))</f>
        <v>0</v>
      </c>
      <c r="BC19" s="205">
        <f t="shared" ref="BC19:BC37" si="9">SUM(BA19:BB19)</f>
        <v>0</v>
      </c>
      <c r="BD19" s="155"/>
      <c r="BE19" s="303">
        <f>'Budget Tracking - FY1'!B19</f>
        <v>0</v>
      </c>
      <c r="BF19" s="303">
        <f>'FY2'!B19</f>
        <v>0</v>
      </c>
      <c r="BG19" s="303">
        <f>'FY3'!B19</f>
        <v>0</v>
      </c>
      <c r="BH19" s="303">
        <f t="shared" si="4"/>
        <v>0</v>
      </c>
      <c r="BI19" s="303">
        <f t="shared" si="5"/>
        <v>0</v>
      </c>
    </row>
    <row r="20" spans="1:61" ht="14.45" customHeight="1" x14ac:dyDescent="0.25">
      <c r="A20" s="57"/>
      <c r="B20" s="173"/>
      <c r="C20" s="173"/>
      <c r="D20" s="78"/>
      <c r="E20" s="79"/>
      <c r="F20" s="80"/>
      <c r="G20" s="81"/>
      <c r="H20" s="78"/>
      <c r="I20" s="79"/>
      <c r="J20" s="80"/>
      <c r="K20" s="81"/>
      <c r="L20" s="78"/>
      <c r="M20" s="79"/>
      <c r="N20" s="80"/>
      <c r="O20" s="81"/>
      <c r="P20" s="78"/>
      <c r="Q20" s="79"/>
      <c r="R20" s="80"/>
      <c r="S20" s="81"/>
      <c r="T20" s="78"/>
      <c r="U20" s="79"/>
      <c r="V20" s="80"/>
      <c r="W20" s="82"/>
      <c r="X20" s="78"/>
      <c r="Y20" s="79"/>
      <c r="Z20" s="80"/>
      <c r="AA20" s="81"/>
      <c r="AB20" s="77"/>
      <c r="AC20" s="79"/>
      <c r="AD20" s="80"/>
      <c r="AE20" s="82"/>
      <c r="AF20" s="78"/>
      <c r="AG20" s="79"/>
      <c r="AH20" s="80"/>
      <c r="AI20" s="81"/>
      <c r="AJ20" s="78"/>
      <c r="AK20" s="79"/>
      <c r="AL20" s="80"/>
      <c r="AM20" s="82"/>
      <c r="AN20" s="78"/>
      <c r="AO20" s="79"/>
      <c r="AP20" s="80"/>
      <c r="AQ20" s="81"/>
      <c r="AR20" s="78"/>
      <c r="AS20" s="79"/>
      <c r="AT20" s="80"/>
      <c r="AU20" s="81"/>
      <c r="AV20" s="78"/>
      <c r="AW20" s="79"/>
      <c r="AX20" s="80"/>
      <c r="AY20" s="81"/>
      <c r="AZ20" s="202">
        <f t="shared" si="6"/>
        <v>0</v>
      </c>
      <c r="BA20" s="203">
        <f t="shared" si="7"/>
        <v>0</v>
      </c>
      <c r="BB20" s="204" t="b">
        <f t="shared" si="8"/>
        <v>0</v>
      </c>
      <c r="BC20" s="205">
        <f t="shared" si="9"/>
        <v>0</v>
      </c>
      <c r="BD20" s="155"/>
      <c r="BE20" s="304">
        <f>'Budget Tracking - FY1'!B20</f>
        <v>0</v>
      </c>
      <c r="BF20" s="304">
        <f>'FY2'!B20</f>
        <v>0</v>
      </c>
      <c r="BG20" s="304">
        <f>'FY3'!B20</f>
        <v>0</v>
      </c>
      <c r="BH20" s="304">
        <f t="shared" si="4"/>
        <v>0</v>
      </c>
      <c r="BI20" s="304">
        <f t="shared" si="5"/>
        <v>0</v>
      </c>
    </row>
    <row r="21" spans="1:61" ht="14.45" customHeight="1" x14ac:dyDescent="0.25">
      <c r="A21" s="57"/>
      <c r="B21" s="173"/>
      <c r="C21" s="173"/>
      <c r="D21" s="78"/>
      <c r="E21" s="79"/>
      <c r="F21" s="80"/>
      <c r="G21" s="81"/>
      <c r="H21" s="78"/>
      <c r="I21" s="79"/>
      <c r="J21" s="80"/>
      <c r="K21" s="81"/>
      <c r="L21" s="78"/>
      <c r="M21" s="79"/>
      <c r="N21" s="80"/>
      <c r="O21" s="81"/>
      <c r="P21" s="78"/>
      <c r="Q21" s="79"/>
      <c r="R21" s="80"/>
      <c r="S21" s="81"/>
      <c r="T21" s="78"/>
      <c r="U21" s="79"/>
      <c r="V21" s="74"/>
      <c r="W21" s="83"/>
      <c r="X21" s="77"/>
      <c r="Y21" s="79"/>
      <c r="Z21" s="80"/>
      <c r="AA21" s="82"/>
      <c r="AB21" s="77"/>
      <c r="AC21" s="79"/>
      <c r="AD21" s="80"/>
      <c r="AE21" s="82"/>
      <c r="AF21" s="78"/>
      <c r="AG21" s="79"/>
      <c r="AH21" s="80"/>
      <c r="AI21" s="81"/>
      <c r="AJ21" s="78"/>
      <c r="AK21" s="79"/>
      <c r="AL21" s="80"/>
      <c r="AM21" s="82"/>
      <c r="AN21" s="78"/>
      <c r="AO21" s="79"/>
      <c r="AP21" s="80"/>
      <c r="AQ21" s="82"/>
      <c r="AR21" s="78"/>
      <c r="AS21" s="79"/>
      <c r="AT21" s="80"/>
      <c r="AU21" s="81"/>
      <c r="AV21" s="78"/>
      <c r="AW21" s="79"/>
      <c r="AX21" s="80"/>
      <c r="AY21" s="81"/>
      <c r="AZ21" s="202">
        <f t="shared" si="6"/>
        <v>0</v>
      </c>
      <c r="BA21" s="203">
        <f t="shared" si="7"/>
        <v>0</v>
      </c>
      <c r="BB21" s="204" t="b">
        <f t="shared" si="8"/>
        <v>0</v>
      </c>
      <c r="BC21" s="205">
        <f t="shared" si="9"/>
        <v>0</v>
      </c>
      <c r="BD21" s="155"/>
      <c r="BE21" s="304">
        <f>'Budget Tracking - FY1'!B21</f>
        <v>0</v>
      </c>
      <c r="BF21" s="304">
        <f>'FY2'!B21</f>
        <v>0</v>
      </c>
      <c r="BG21" s="304">
        <f>'FY3'!B21</f>
        <v>0</v>
      </c>
      <c r="BH21" s="304">
        <f t="shared" si="4"/>
        <v>0</v>
      </c>
      <c r="BI21" s="304">
        <f t="shared" si="5"/>
        <v>0</v>
      </c>
    </row>
    <row r="22" spans="1:61" ht="14.45" customHeight="1" x14ac:dyDescent="0.25">
      <c r="A22" s="57"/>
      <c r="B22" s="173"/>
      <c r="C22" s="173"/>
      <c r="D22" s="78"/>
      <c r="E22" s="79"/>
      <c r="F22" s="80"/>
      <c r="G22" s="81"/>
      <c r="H22" s="78"/>
      <c r="I22" s="79"/>
      <c r="J22" s="80"/>
      <c r="K22" s="81"/>
      <c r="L22" s="78"/>
      <c r="M22" s="79"/>
      <c r="N22" s="80"/>
      <c r="O22" s="81"/>
      <c r="P22" s="78"/>
      <c r="Q22" s="79"/>
      <c r="R22" s="80"/>
      <c r="S22" s="81"/>
      <c r="T22" s="78"/>
      <c r="U22" s="79"/>
      <c r="V22" s="80"/>
      <c r="W22" s="82"/>
      <c r="X22" s="77"/>
      <c r="Y22" s="79"/>
      <c r="Z22" s="80"/>
      <c r="AA22" s="82"/>
      <c r="AB22" s="77"/>
      <c r="AC22" s="79"/>
      <c r="AD22" s="80"/>
      <c r="AE22" s="82"/>
      <c r="AF22" s="78"/>
      <c r="AG22" s="79"/>
      <c r="AH22" s="80"/>
      <c r="AI22" s="81"/>
      <c r="AJ22" s="78"/>
      <c r="AK22" s="79"/>
      <c r="AL22" s="80"/>
      <c r="AM22" s="81"/>
      <c r="AN22" s="78"/>
      <c r="AO22" s="79"/>
      <c r="AP22" s="80"/>
      <c r="AQ22" s="82"/>
      <c r="AR22" s="78"/>
      <c r="AS22" s="79"/>
      <c r="AT22" s="80"/>
      <c r="AU22" s="81"/>
      <c r="AV22" s="78"/>
      <c r="AW22" s="79"/>
      <c r="AX22" s="80"/>
      <c r="AY22" s="81"/>
      <c r="AZ22" s="202">
        <f t="shared" si="6"/>
        <v>0</v>
      </c>
      <c r="BA22" s="203">
        <f t="shared" si="7"/>
        <v>0</v>
      </c>
      <c r="BB22" s="204" t="b">
        <f t="shared" si="8"/>
        <v>0</v>
      </c>
      <c r="BC22" s="205">
        <f t="shared" si="9"/>
        <v>0</v>
      </c>
      <c r="BD22" s="155"/>
      <c r="BE22" s="304">
        <f>'Budget Tracking - FY1'!B22</f>
        <v>0</v>
      </c>
      <c r="BF22" s="304">
        <f>'FY2'!B22</f>
        <v>0</v>
      </c>
      <c r="BG22" s="304">
        <f>'FY3'!B22</f>
        <v>0</v>
      </c>
      <c r="BH22" s="304">
        <f t="shared" si="4"/>
        <v>0</v>
      </c>
      <c r="BI22" s="304">
        <f t="shared" si="5"/>
        <v>0</v>
      </c>
    </row>
    <row r="23" spans="1:61" ht="14.45" customHeight="1" x14ac:dyDescent="0.25">
      <c r="A23" s="57"/>
      <c r="B23" s="173"/>
      <c r="C23" s="173"/>
      <c r="D23" s="78"/>
      <c r="E23" s="79"/>
      <c r="F23" s="80"/>
      <c r="G23" s="81"/>
      <c r="H23" s="78"/>
      <c r="I23" s="79"/>
      <c r="J23" s="80"/>
      <c r="K23" s="81"/>
      <c r="L23" s="78"/>
      <c r="M23" s="79"/>
      <c r="N23" s="80"/>
      <c r="O23" s="81"/>
      <c r="P23" s="78"/>
      <c r="Q23" s="79"/>
      <c r="R23" s="80"/>
      <c r="S23" s="81"/>
      <c r="T23" s="78"/>
      <c r="U23" s="79"/>
      <c r="V23" s="80"/>
      <c r="W23" s="81"/>
      <c r="X23" s="84"/>
      <c r="Y23" s="85"/>
      <c r="Z23" s="80"/>
      <c r="AA23" s="86"/>
      <c r="AB23" s="84"/>
      <c r="AC23" s="85"/>
      <c r="AD23" s="80"/>
      <c r="AE23" s="86"/>
      <c r="AF23" s="78"/>
      <c r="AG23" s="79"/>
      <c r="AH23" s="80"/>
      <c r="AI23" s="81"/>
      <c r="AJ23" s="78"/>
      <c r="AK23" s="79"/>
      <c r="AL23" s="80"/>
      <c r="AM23" s="81"/>
      <c r="AN23" s="78"/>
      <c r="AO23" s="79"/>
      <c r="AP23" s="80"/>
      <c r="AQ23" s="83"/>
      <c r="AR23" s="78"/>
      <c r="AS23" s="79"/>
      <c r="AT23" s="80"/>
      <c r="AU23" s="81"/>
      <c r="AV23" s="78"/>
      <c r="AW23" s="79"/>
      <c r="AX23" s="80"/>
      <c r="AY23" s="81"/>
      <c r="AZ23" s="202">
        <f t="shared" si="6"/>
        <v>0</v>
      </c>
      <c r="BA23" s="203">
        <f t="shared" si="7"/>
        <v>0</v>
      </c>
      <c r="BB23" s="204" t="b">
        <f t="shared" si="8"/>
        <v>0</v>
      </c>
      <c r="BC23" s="205">
        <f t="shared" si="9"/>
        <v>0</v>
      </c>
      <c r="BD23" s="155"/>
      <c r="BE23" s="304">
        <f>'Budget Tracking - FY1'!B23</f>
        <v>0</v>
      </c>
      <c r="BF23" s="304">
        <f>'FY2'!B23</f>
        <v>0</v>
      </c>
      <c r="BG23" s="304">
        <f>'FY3'!B23</f>
        <v>0</v>
      </c>
      <c r="BH23" s="304">
        <f t="shared" si="4"/>
        <v>0</v>
      </c>
      <c r="BI23" s="304">
        <f t="shared" si="5"/>
        <v>0</v>
      </c>
    </row>
    <row r="24" spans="1:61" ht="14.45" customHeight="1" x14ac:dyDescent="0.25">
      <c r="A24" s="57"/>
      <c r="B24" s="173"/>
      <c r="C24" s="173"/>
      <c r="D24" s="78"/>
      <c r="E24" s="79"/>
      <c r="F24" s="80"/>
      <c r="G24" s="81"/>
      <c r="H24" s="78"/>
      <c r="I24" s="79"/>
      <c r="J24" s="80"/>
      <c r="K24" s="81"/>
      <c r="L24" s="78"/>
      <c r="M24" s="79"/>
      <c r="N24" s="80"/>
      <c r="O24" s="81"/>
      <c r="P24" s="78"/>
      <c r="Q24" s="79"/>
      <c r="R24" s="80"/>
      <c r="S24" s="81"/>
      <c r="T24" s="78"/>
      <c r="U24" s="79"/>
      <c r="V24" s="80"/>
      <c r="W24" s="81"/>
      <c r="X24" s="78"/>
      <c r="Y24" s="79"/>
      <c r="Z24" s="80"/>
      <c r="AA24" s="81"/>
      <c r="AB24" s="78"/>
      <c r="AC24" s="79"/>
      <c r="AD24" s="80"/>
      <c r="AE24" s="81"/>
      <c r="AF24" s="78"/>
      <c r="AG24" s="79"/>
      <c r="AH24" s="80"/>
      <c r="AI24" s="81"/>
      <c r="AJ24" s="78"/>
      <c r="AK24" s="79"/>
      <c r="AL24" s="80"/>
      <c r="AM24" s="81"/>
      <c r="AN24" s="78"/>
      <c r="AO24" s="79"/>
      <c r="AP24" s="80"/>
      <c r="AQ24" s="81"/>
      <c r="AR24" s="78"/>
      <c r="AS24" s="79"/>
      <c r="AT24" s="80"/>
      <c r="AU24" s="81"/>
      <c r="AV24" s="78"/>
      <c r="AW24" s="79"/>
      <c r="AX24" s="80"/>
      <c r="AY24" s="81"/>
      <c r="AZ24" s="202">
        <f t="shared" si="6"/>
        <v>0</v>
      </c>
      <c r="BA24" s="203">
        <f t="shared" si="7"/>
        <v>0</v>
      </c>
      <c r="BB24" s="204" t="b">
        <f t="shared" si="8"/>
        <v>0</v>
      </c>
      <c r="BC24" s="205">
        <f t="shared" si="9"/>
        <v>0</v>
      </c>
      <c r="BD24" s="155"/>
      <c r="BE24" s="304">
        <f>'Budget Tracking - FY1'!B24</f>
        <v>0</v>
      </c>
      <c r="BF24" s="304">
        <f>'FY2'!B24</f>
        <v>0</v>
      </c>
      <c r="BG24" s="304">
        <f>'FY3'!B24</f>
        <v>0</v>
      </c>
      <c r="BH24" s="304">
        <f t="shared" si="4"/>
        <v>0</v>
      </c>
      <c r="BI24" s="304">
        <f t="shared" si="5"/>
        <v>0</v>
      </c>
    </row>
    <row r="25" spans="1:61" ht="14.45" customHeight="1" x14ac:dyDescent="0.25">
      <c r="A25" s="57"/>
      <c r="B25" s="173"/>
      <c r="C25" s="173"/>
      <c r="D25" s="78"/>
      <c r="E25" s="79"/>
      <c r="F25" s="80"/>
      <c r="G25" s="81"/>
      <c r="H25" s="78"/>
      <c r="I25" s="79"/>
      <c r="J25" s="80"/>
      <c r="K25" s="81"/>
      <c r="L25" s="78"/>
      <c r="M25" s="79"/>
      <c r="N25" s="80"/>
      <c r="O25" s="81"/>
      <c r="P25" s="78"/>
      <c r="Q25" s="79"/>
      <c r="R25" s="80"/>
      <c r="S25" s="81"/>
      <c r="T25" s="78"/>
      <c r="U25" s="79"/>
      <c r="V25" s="80"/>
      <c r="W25" s="82"/>
      <c r="X25" s="78"/>
      <c r="Y25" s="79"/>
      <c r="Z25" s="80"/>
      <c r="AA25" s="81"/>
      <c r="AB25" s="77"/>
      <c r="AC25" s="79"/>
      <c r="AD25" s="80"/>
      <c r="AE25" s="82"/>
      <c r="AF25" s="78"/>
      <c r="AG25" s="79"/>
      <c r="AH25" s="80"/>
      <c r="AI25" s="81"/>
      <c r="AJ25" s="78"/>
      <c r="AK25" s="79"/>
      <c r="AL25" s="80"/>
      <c r="AM25" s="82"/>
      <c r="AN25" s="78"/>
      <c r="AO25" s="79"/>
      <c r="AP25" s="80"/>
      <c r="AQ25" s="81"/>
      <c r="AR25" s="78"/>
      <c r="AS25" s="79"/>
      <c r="AT25" s="80"/>
      <c r="AU25" s="81"/>
      <c r="AV25" s="78"/>
      <c r="AW25" s="79"/>
      <c r="AX25" s="80"/>
      <c r="AY25" s="81"/>
      <c r="AZ25" s="202">
        <f t="shared" si="6"/>
        <v>0</v>
      </c>
      <c r="BA25" s="203">
        <f t="shared" si="7"/>
        <v>0</v>
      </c>
      <c r="BB25" s="204" t="b">
        <f t="shared" si="8"/>
        <v>0</v>
      </c>
      <c r="BC25" s="205">
        <f t="shared" si="9"/>
        <v>0</v>
      </c>
      <c r="BD25" s="155"/>
      <c r="BE25" s="304">
        <f>'Budget Tracking - FY1'!B25</f>
        <v>0</v>
      </c>
      <c r="BF25" s="304">
        <f>'FY2'!B25</f>
        <v>0</v>
      </c>
      <c r="BG25" s="304">
        <f>'FY3'!B25</f>
        <v>0</v>
      </c>
      <c r="BH25" s="304">
        <f t="shared" si="4"/>
        <v>0</v>
      </c>
      <c r="BI25" s="304">
        <f t="shared" si="5"/>
        <v>0</v>
      </c>
    </row>
    <row r="26" spans="1:61" ht="14.45" customHeight="1" x14ac:dyDescent="0.25">
      <c r="A26" s="57"/>
      <c r="B26" s="173"/>
      <c r="C26" s="173"/>
      <c r="D26" s="78"/>
      <c r="E26" s="79"/>
      <c r="F26" s="80"/>
      <c r="G26" s="81"/>
      <c r="H26" s="78"/>
      <c r="I26" s="79"/>
      <c r="J26" s="80"/>
      <c r="K26" s="81"/>
      <c r="L26" s="78"/>
      <c r="M26" s="79"/>
      <c r="N26" s="80"/>
      <c r="O26" s="81"/>
      <c r="P26" s="78"/>
      <c r="Q26" s="79"/>
      <c r="R26" s="80"/>
      <c r="S26" s="81"/>
      <c r="T26" s="78"/>
      <c r="U26" s="79"/>
      <c r="V26" s="74"/>
      <c r="W26" s="83"/>
      <c r="X26" s="77"/>
      <c r="Y26" s="79"/>
      <c r="Z26" s="80"/>
      <c r="AA26" s="82"/>
      <c r="AB26" s="77"/>
      <c r="AC26" s="79"/>
      <c r="AD26" s="80"/>
      <c r="AE26" s="82"/>
      <c r="AF26" s="78"/>
      <c r="AG26" s="79"/>
      <c r="AH26" s="80"/>
      <c r="AI26" s="81"/>
      <c r="AJ26" s="78"/>
      <c r="AK26" s="79"/>
      <c r="AL26" s="80"/>
      <c r="AM26" s="82"/>
      <c r="AN26" s="78"/>
      <c r="AO26" s="79"/>
      <c r="AP26" s="80"/>
      <c r="AQ26" s="82"/>
      <c r="AR26" s="78"/>
      <c r="AS26" s="79"/>
      <c r="AT26" s="80"/>
      <c r="AU26" s="81"/>
      <c r="AV26" s="78"/>
      <c r="AW26" s="79"/>
      <c r="AX26" s="80"/>
      <c r="AY26" s="81"/>
      <c r="AZ26" s="202">
        <f t="shared" si="6"/>
        <v>0</v>
      </c>
      <c r="BA26" s="203">
        <f t="shared" si="7"/>
        <v>0</v>
      </c>
      <c r="BB26" s="204" t="b">
        <f t="shared" si="8"/>
        <v>0</v>
      </c>
      <c r="BC26" s="205">
        <f t="shared" si="9"/>
        <v>0</v>
      </c>
      <c r="BD26" s="155"/>
      <c r="BE26" s="304">
        <f>'Budget Tracking - FY1'!B26</f>
        <v>0</v>
      </c>
      <c r="BF26" s="304">
        <f>'FY2'!B26</f>
        <v>0</v>
      </c>
      <c r="BG26" s="304">
        <f>'FY3'!B26</f>
        <v>0</v>
      </c>
      <c r="BH26" s="304">
        <f t="shared" si="4"/>
        <v>0</v>
      </c>
      <c r="BI26" s="304">
        <f t="shared" si="5"/>
        <v>0</v>
      </c>
    </row>
    <row r="27" spans="1:61" ht="14.45" customHeight="1" x14ac:dyDescent="0.25">
      <c r="A27" s="57"/>
      <c r="B27" s="173"/>
      <c r="C27" s="173"/>
      <c r="D27" s="78"/>
      <c r="E27" s="79"/>
      <c r="F27" s="80"/>
      <c r="G27" s="81"/>
      <c r="H27" s="78"/>
      <c r="I27" s="79"/>
      <c r="J27" s="80"/>
      <c r="K27" s="81"/>
      <c r="L27" s="78"/>
      <c r="M27" s="79"/>
      <c r="N27" s="80"/>
      <c r="O27" s="81"/>
      <c r="P27" s="78"/>
      <c r="Q27" s="79"/>
      <c r="R27" s="80"/>
      <c r="S27" s="81"/>
      <c r="T27" s="78"/>
      <c r="U27" s="79"/>
      <c r="V27" s="80"/>
      <c r="W27" s="82"/>
      <c r="X27" s="77"/>
      <c r="Y27" s="79"/>
      <c r="Z27" s="80"/>
      <c r="AA27" s="82"/>
      <c r="AB27" s="77"/>
      <c r="AC27" s="79"/>
      <c r="AD27" s="80"/>
      <c r="AE27" s="82"/>
      <c r="AF27" s="78"/>
      <c r="AG27" s="79"/>
      <c r="AH27" s="80"/>
      <c r="AI27" s="81"/>
      <c r="AJ27" s="78"/>
      <c r="AK27" s="79"/>
      <c r="AL27" s="80"/>
      <c r="AM27" s="81"/>
      <c r="AN27" s="78"/>
      <c r="AO27" s="79"/>
      <c r="AP27" s="80"/>
      <c r="AQ27" s="82"/>
      <c r="AR27" s="78"/>
      <c r="AS27" s="79"/>
      <c r="AT27" s="80"/>
      <c r="AU27" s="81"/>
      <c r="AV27" s="78"/>
      <c r="AW27" s="79"/>
      <c r="AX27" s="80"/>
      <c r="AY27" s="81"/>
      <c r="AZ27" s="202">
        <f t="shared" si="6"/>
        <v>0</v>
      </c>
      <c r="BA27" s="203">
        <f t="shared" si="7"/>
        <v>0</v>
      </c>
      <c r="BB27" s="204" t="b">
        <f t="shared" si="8"/>
        <v>0</v>
      </c>
      <c r="BC27" s="205">
        <f t="shared" si="9"/>
        <v>0</v>
      </c>
      <c r="BD27" s="155"/>
      <c r="BE27" s="304">
        <f>'Budget Tracking - FY1'!B27</f>
        <v>0</v>
      </c>
      <c r="BF27" s="304">
        <f>'FY2'!B27</f>
        <v>0</v>
      </c>
      <c r="BG27" s="304">
        <f>'FY3'!B27</f>
        <v>0</v>
      </c>
      <c r="BH27" s="304">
        <f t="shared" si="4"/>
        <v>0</v>
      </c>
      <c r="BI27" s="304">
        <f t="shared" si="5"/>
        <v>0</v>
      </c>
    </row>
    <row r="28" spans="1:61" ht="14.45" customHeight="1" x14ac:dyDescent="0.25">
      <c r="A28" s="57"/>
      <c r="B28" s="173"/>
      <c r="C28" s="173"/>
      <c r="D28" s="78"/>
      <c r="E28" s="79"/>
      <c r="F28" s="80"/>
      <c r="G28" s="81"/>
      <c r="H28" s="78"/>
      <c r="I28" s="79"/>
      <c r="J28" s="80"/>
      <c r="K28" s="81"/>
      <c r="L28" s="78"/>
      <c r="M28" s="79"/>
      <c r="N28" s="80"/>
      <c r="O28" s="81"/>
      <c r="P28" s="78"/>
      <c r="Q28" s="79"/>
      <c r="R28" s="80"/>
      <c r="S28" s="81"/>
      <c r="T28" s="78"/>
      <c r="U28" s="79"/>
      <c r="V28" s="80"/>
      <c r="W28" s="81"/>
      <c r="X28" s="84"/>
      <c r="Y28" s="85"/>
      <c r="Z28" s="80"/>
      <c r="AA28" s="86"/>
      <c r="AB28" s="84"/>
      <c r="AC28" s="85"/>
      <c r="AD28" s="80"/>
      <c r="AE28" s="86"/>
      <c r="AF28" s="78"/>
      <c r="AG28" s="79"/>
      <c r="AH28" s="80"/>
      <c r="AI28" s="81"/>
      <c r="AJ28" s="78"/>
      <c r="AK28" s="79"/>
      <c r="AL28" s="80"/>
      <c r="AM28" s="81"/>
      <c r="AN28" s="78"/>
      <c r="AO28" s="79"/>
      <c r="AP28" s="80"/>
      <c r="AQ28" s="83"/>
      <c r="AR28" s="78"/>
      <c r="AS28" s="79"/>
      <c r="AT28" s="80"/>
      <c r="AU28" s="81"/>
      <c r="AV28" s="78"/>
      <c r="AW28" s="79"/>
      <c r="AX28" s="80"/>
      <c r="AY28" s="81"/>
      <c r="AZ28" s="202">
        <f t="shared" si="6"/>
        <v>0</v>
      </c>
      <c r="BA28" s="203">
        <f t="shared" si="7"/>
        <v>0</v>
      </c>
      <c r="BB28" s="204" t="b">
        <f t="shared" si="8"/>
        <v>0</v>
      </c>
      <c r="BC28" s="205">
        <f t="shared" si="9"/>
        <v>0</v>
      </c>
      <c r="BD28" s="155"/>
      <c r="BE28" s="304">
        <f>'Budget Tracking - FY1'!B28</f>
        <v>0</v>
      </c>
      <c r="BF28" s="304">
        <f>'FY2'!B28</f>
        <v>0</v>
      </c>
      <c r="BG28" s="304">
        <f>'FY3'!B28</f>
        <v>0</v>
      </c>
      <c r="BH28" s="304">
        <f t="shared" si="4"/>
        <v>0</v>
      </c>
      <c r="BI28" s="304">
        <f t="shared" si="5"/>
        <v>0</v>
      </c>
    </row>
    <row r="29" spans="1:61" ht="14.45" customHeight="1" x14ac:dyDescent="0.25">
      <c r="A29" s="57"/>
      <c r="B29" s="173"/>
      <c r="C29" s="173"/>
      <c r="D29" s="78"/>
      <c r="E29" s="79"/>
      <c r="F29" s="80"/>
      <c r="G29" s="81"/>
      <c r="H29" s="78"/>
      <c r="I29" s="79"/>
      <c r="J29" s="80"/>
      <c r="K29" s="81"/>
      <c r="L29" s="78"/>
      <c r="M29" s="79"/>
      <c r="N29" s="80"/>
      <c r="O29" s="81"/>
      <c r="P29" s="78"/>
      <c r="Q29" s="79"/>
      <c r="R29" s="80"/>
      <c r="S29" s="81"/>
      <c r="T29" s="78"/>
      <c r="U29" s="79"/>
      <c r="V29" s="74"/>
      <c r="W29" s="83"/>
      <c r="X29" s="77"/>
      <c r="Y29" s="79"/>
      <c r="Z29" s="80"/>
      <c r="AA29" s="82"/>
      <c r="AB29" s="77"/>
      <c r="AC29" s="79"/>
      <c r="AD29" s="80"/>
      <c r="AE29" s="82"/>
      <c r="AF29" s="78"/>
      <c r="AG29" s="79"/>
      <c r="AH29" s="80"/>
      <c r="AI29" s="81"/>
      <c r="AJ29" s="78"/>
      <c r="AK29" s="79"/>
      <c r="AL29" s="80"/>
      <c r="AM29" s="82"/>
      <c r="AN29" s="78"/>
      <c r="AO29" s="79"/>
      <c r="AP29" s="80"/>
      <c r="AQ29" s="82"/>
      <c r="AR29" s="78"/>
      <c r="AS29" s="79"/>
      <c r="AT29" s="80"/>
      <c r="AU29" s="81"/>
      <c r="AV29" s="78"/>
      <c r="AW29" s="79"/>
      <c r="AX29" s="80"/>
      <c r="AY29" s="81"/>
      <c r="AZ29" s="202">
        <f t="shared" si="6"/>
        <v>0</v>
      </c>
      <c r="BA29" s="203">
        <f t="shared" si="7"/>
        <v>0</v>
      </c>
      <c r="BB29" s="204" t="b">
        <f t="shared" si="8"/>
        <v>0</v>
      </c>
      <c r="BC29" s="205">
        <f t="shared" si="9"/>
        <v>0</v>
      </c>
      <c r="BD29" s="155"/>
      <c r="BE29" s="304">
        <f>'Budget Tracking - FY1'!B29</f>
        <v>0</v>
      </c>
      <c r="BF29" s="304">
        <f>'FY2'!B29</f>
        <v>0</v>
      </c>
      <c r="BG29" s="304">
        <f>'FY3'!B29</f>
        <v>0</v>
      </c>
      <c r="BH29" s="304">
        <f t="shared" si="4"/>
        <v>0</v>
      </c>
      <c r="BI29" s="304">
        <f t="shared" si="5"/>
        <v>0</v>
      </c>
    </row>
    <row r="30" spans="1:61" ht="14.45" customHeight="1" x14ac:dyDescent="0.25">
      <c r="A30" s="57"/>
      <c r="B30" s="173"/>
      <c r="C30" s="173"/>
      <c r="D30" s="78"/>
      <c r="E30" s="79"/>
      <c r="F30" s="80"/>
      <c r="G30" s="81"/>
      <c r="H30" s="78"/>
      <c r="I30" s="79"/>
      <c r="J30" s="80"/>
      <c r="K30" s="81"/>
      <c r="L30" s="78"/>
      <c r="M30" s="79"/>
      <c r="N30" s="80"/>
      <c r="O30" s="81"/>
      <c r="P30" s="78"/>
      <c r="Q30" s="79"/>
      <c r="R30" s="80"/>
      <c r="S30" s="81"/>
      <c r="T30" s="78"/>
      <c r="U30" s="79"/>
      <c r="V30" s="80"/>
      <c r="W30" s="82"/>
      <c r="X30" s="77"/>
      <c r="Y30" s="79"/>
      <c r="Z30" s="80"/>
      <c r="AA30" s="82"/>
      <c r="AB30" s="77"/>
      <c r="AC30" s="79"/>
      <c r="AD30" s="80"/>
      <c r="AE30" s="82"/>
      <c r="AF30" s="78"/>
      <c r="AG30" s="79"/>
      <c r="AH30" s="80"/>
      <c r="AI30" s="81"/>
      <c r="AJ30" s="78"/>
      <c r="AK30" s="79"/>
      <c r="AL30" s="80"/>
      <c r="AM30" s="81"/>
      <c r="AN30" s="78"/>
      <c r="AO30" s="79"/>
      <c r="AP30" s="80"/>
      <c r="AQ30" s="82"/>
      <c r="AR30" s="78"/>
      <c r="AS30" s="79"/>
      <c r="AT30" s="80"/>
      <c r="AU30" s="81"/>
      <c r="AV30" s="78"/>
      <c r="AW30" s="79"/>
      <c r="AX30" s="80"/>
      <c r="AY30" s="81"/>
      <c r="AZ30" s="202">
        <f t="shared" si="6"/>
        <v>0</v>
      </c>
      <c r="BA30" s="203">
        <f t="shared" si="7"/>
        <v>0</v>
      </c>
      <c r="BB30" s="204" t="b">
        <f t="shared" si="8"/>
        <v>0</v>
      </c>
      <c r="BC30" s="205">
        <f t="shared" si="9"/>
        <v>0</v>
      </c>
      <c r="BD30" s="155"/>
      <c r="BE30" s="304">
        <f>'Budget Tracking - FY1'!B30</f>
        <v>0</v>
      </c>
      <c r="BF30" s="304">
        <f>'FY2'!B30</f>
        <v>0</v>
      </c>
      <c r="BG30" s="304">
        <f>'FY3'!B30</f>
        <v>0</v>
      </c>
      <c r="BH30" s="304">
        <f t="shared" si="4"/>
        <v>0</v>
      </c>
      <c r="BI30" s="304">
        <f t="shared" si="5"/>
        <v>0</v>
      </c>
    </row>
    <row r="31" spans="1:61" ht="14.45" customHeight="1" x14ac:dyDescent="0.25">
      <c r="A31" s="57"/>
      <c r="B31" s="173"/>
      <c r="C31" s="173"/>
      <c r="D31" s="78"/>
      <c r="E31" s="79"/>
      <c r="F31" s="80"/>
      <c r="G31" s="81"/>
      <c r="H31" s="78"/>
      <c r="I31" s="79"/>
      <c r="J31" s="80"/>
      <c r="K31" s="81"/>
      <c r="L31" s="78"/>
      <c r="M31" s="79"/>
      <c r="N31" s="80"/>
      <c r="O31" s="81"/>
      <c r="P31" s="78"/>
      <c r="Q31" s="79"/>
      <c r="R31" s="80"/>
      <c r="S31" s="81"/>
      <c r="T31" s="78"/>
      <c r="U31" s="79"/>
      <c r="V31" s="80"/>
      <c r="W31" s="81"/>
      <c r="X31" s="84"/>
      <c r="Y31" s="85"/>
      <c r="Z31" s="80"/>
      <c r="AA31" s="86"/>
      <c r="AB31" s="84"/>
      <c r="AC31" s="85"/>
      <c r="AD31" s="80"/>
      <c r="AE31" s="86"/>
      <c r="AF31" s="78"/>
      <c r="AG31" s="79"/>
      <c r="AH31" s="80"/>
      <c r="AI31" s="81"/>
      <c r="AJ31" s="78"/>
      <c r="AK31" s="79"/>
      <c r="AL31" s="80"/>
      <c r="AM31" s="81"/>
      <c r="AN31" s="78"/>
      <c r="AO31" s="79"/>
      <c r="AP31" s="80"/>
      <c r="AQ31" s="83"/>
      <c r="AR31" s="78"/>
      <c r="AS31" s="79"/>
      <c r="AT31" s="80"/>
      <c r="AU31" s="81"/>
      <c r="AV31" s="78"/>
      <c r="AW31" s="79"/>
      <c r="AX31" s="80"/>
      <c r="AY31" s="81"/>
      <c r="AZ31" s="202">
        <f t="shared" si="6"/>
        <v>0</v>
      </c>
      <c r="BA31" s="203">
        <f t="shared" si="7"/>
        <v>0</v>
      </c>
      <c r="BB31" s="204" t="b">
        <f t="shared" si="8"/>
        <v>0</v>
      </c>
      <c r="BC31" s="205">
        <f t="shared" si="9"/>
        <v>0</v>
      </c>
      <c r="BD31" s="155"/>
      <c r="BE31" s="304">
        <f>'Budget Tracking - FY1'!B31</f>
        <v>0</v>
      </c>
      <c r="BF31" s="304">
        <f>'FY2'!B31</f>
        <v>0</v>
      </c>
      <c r="BG31" s="304">
        <f>'FY3'!B31</f>
        <v>0</v>
      </c>
      <c r="BH31" s="304">
        <f t="shared" si="4"/>
        <v>0</v>
      </c>
      <c r="BI31" s="304">
        <f t="shared" si="5"/>
        <v>0</v>
      </c>
    </row>
    <row r="32" spans="1:61" ht="14.45" customHeight="1" x14ac:dyDescent="0.25">
      <c r="A32" s="57"/>
      <c r="B32" s="173"/>
      <c r="C32" s="173"/>
      <c r="D32" s="78"/>
      <c r="E32" s="79"/>
      <c r="F32" s="80"/>
      <c r="G32" s="81"/>
      <c r="H32" s="78"/>
      <c r="I32" s="79"/>
      <c r="J32" s="80"/>
      <c r="K32" s="81"/>
      <c r="L32" s="78"/>
      <c r="M32" s="79"/>
      <c r="N32" s="80"/>
      <c r="O32" s="81"/>
      <c r="P32" s="78"/>
      <c r="Q32" s="79"/>
      <c r="R32" s="80"/>
      <c r="S32" s="81"/>
      <c r="T32" s="78"/>
      <c r="U32" s="79"/>
      <c r="V32" s="80"/>
      <c r="W32" s="81"/>
      <c r="X32" s="78"/>
      <c r="Y32" s="79"/>
      <c r="Z32" s="80"/>
      <c r="AA32" s="81"/>
      <c r="AB32" s="78"/>
      <c r="AC32" s="79"/>
      <c r="AD32" s="80"/>
      <c r="AE32" s="81"/>
      <c r="AF32" s="78"/>
      <c r="AG32" s="79"/>
      <c r="AH32" s="80"/>
      <c r="AI32" s="81"/>
      <c r="AJ32" s="78"/>
      <c r="AK32" s="79"/>
      <c r="AL32" s="80"/>
      <c r="AM32" s="81"/>
      <c r="AN32" s="78"/>
      <c r="AO32" s="79"/>
      <c r="AP32" s="80"/>
      <c r="AQ32" s="81"/>
      <c r="AR32" s="78"/>
      <c r="AS32" s="79"/>
      <c r="AT32" s="80"/>
      <c r="AU32" s="81"/>
      <c r="AV32" s="78"/>
      <c r="AW32" s="79"/>
      <c r="AX32" s="80"/>
      <c r="AY32" s="81"/>
      <c r="AZ32" s="202">
        <f t="shared" si="6"/>
        <v>0</v>
      </c>
      <c r="BA32" s="203">
        <f t="shared" si="7"/>
        <v>0</v>
      </c>
      <c r="BB32" s="204" t="b">
        <f t="shared" si="8"/>
        <v>0</v>
      </c>
      <c r="BC32" s="205">
        <f t="shared" si="9"/>
        <v>0</v>
      </c>
      <c r="BD32" s="155"/>
      <c r="BE32" s="304">
        <f>'Budget Tracking - FY1'!B32</f>
        <v>0</v>
      </c>
      <c r="BF32" s="304">
        <f>'FY2'!B32</f>
        <v>0</v>
      </c>
      <c r="BG32" s="304">
        <f>'FY3'!B32</f>
        <v>0</v>
      </c>
      <c r="BH32" s="304">
        <f t="shared" si="4"/>
        <v>0</v>
      </c>
      <c r="BI32" s="304">
        <f t="shared" si="5"/>
        <v>0</v>
      </c>
    </row>
    <row r="33" spans="1:61" ht="14.45" customHeight="1" x14ac:dyDescent="0.25">
      <c r="A33" s="43"/>
      <c r="B33" s="171"/>
      <c r="C33" s="171"/>
      <c r="D33" s="71"/>
      <c r="E33" s="45"/>
      <c r="F33" s="50"/>
      <c r="G33" s="72"/>
      <c r="H33" s="44"/>
      <c r="I33" s="73"/>
      <c r="J33" s="48"/>
      <c r="K33" s="49"/>
      <c r="L33" s="44"/>
      <c r="M33" s="73"/>
      <c r="N33" s="50"/>
      <c r="O33" s="72"/>
      <c r="P33" s="44"/>
      <c r="Q33" s="73"/>
      <c r="R33" s="50"/>
      <c r="S33" s="72"/>
      <c r="T33" s="44"/>
      <c r="U33" s="73"/>
      <c r="V33" s="50"/>
      <c r="W33" s="87"/>
      <c r="X33" s="44"/>
      <c r="Y33" s="73"/>
      <c r="Z33" s="50"/>
      <c r="AA33" s="72"/>
      <c r="AB33" s="60"/>
      <c r="AC33" s="73"/>
      <c r="AD33" s="50"/>
      <c r="AE33" s="87"/>
      <c r="AF33" s="44"/>
      <c r="AG33" s="73"/>
      <c r="AH33" s="50"/>
      <c r="AI33" s="72"/>
      <c r="AJ33" s="44"/>
      <c r="AK33" s="73"/>
      <c r="AL33" s="50"/>
      <c r="AM33" s="87"/>
      <c r="AN33" s="44"/>
      <c r="AO33" s="73"/>
      <c r="AP33" s="50"/>
      <c r="AQ33" s="72"/>
      <c r="AR33" s="44"/>
      <c r="AS33" s="73"/>
      <c r="AT33" s="50"/>
      <c r="AU33" s="72"/>
      <c r="AV33" s="44"/>
      <c r="AW33" s="73"/>
      <c r="AX33" s="48"/>
      <c r="AY33" s="72"/>
      <c r="AZ33" s="202">
        <f t="shared" si="6"/>
        <v>0</v>
      </c>
      <c r="BA33" s="203">
        <f t="shared" si="7"/>
        <v>0</v>
      </c>
      <c r="BB33" s="204" t="b">
        <f t="shared" si="8"/>
        <v>0</v>
      </c>
      <c r="BC33" s="205">
        <f t="shared" si="9"/>
        <v>0</v>
      </c>
      <c r="BD33" s="155"/>
      <c r="BE33" s="304">
        <f>'Budget Tracking - FY1'!B33</f>
        <v>0</v>
      </c>
      <c r="BF33" s="304">
        <f>'FY2'!B33</f>
        <v>0</v>
      </c>
      <c r="BG33" s="304">
        <f>'FY3'!B33</f>
        <v>0</v>
      </c>
      <c r="BH33" s="304">
        <f t="shared" si="4"/>
        <v>0</v>
      </c>
      <c r="BI33" s="304">
        <f t="shared" si="5"/>
        <v>0</v>
      </c>
    </row>
    <row r="34" spans="1:61" ht="14.45" customHeight="1" x14ac:dyDescent="0.25">
      <c r="A34" s="43"/>
      <c r="B34" s="171"/>
      <c r="C34" s="171"/>
      <c r="D34" s="71"/>
      <c r="E34" s="45"/>
      <c r="F34" s="50"/>
      <c r="G34" s="72"/>
      <c r="H34" s="44"/>
      <c r="I34" s="73"/>
      <c r="J34" s="48"/>
      <c r="K34" s="49"/>
      <c r="L34" s="44"/>
      <c r="M34" s="73"/>
      <c r="N34" s="50"/>
      <c r="O34" s="72"/>
      <c r="P34" s="44"/>
      <c r="Q34" s="73"/>
      <c r="R34" s="50"/>
      <c r="S34" s="72"/>
      <c r="T34" s="44"/>
      <c r="U34" s="73"/>
      <c r="V34" s="74"/>
      <c r="W34" s="75"/>
      <c r="X34" s="60"/>
      <c r="Y34" s="73"/>
      <c r="Z34" s="50"/>
      <c r="AA34" s="87"/>
      <c r="AB34" s="60"/>
      <c r="AC34" s="73"/>
      <c r="AD34" s="50"/>
      <c r="AE34" s="87"/>
      <c r="AF34" s="44"/>
      <c r="AG34" s="73"/>
      <c r="AH34" s="50"/>
      <c r="AI34" s="72"/>
      <c r="AJ34" s="44"/>
      <c r="AK34" s="73"/>
      <c r="AL34" s="50"/>
      <c r="AM34" s="87"/>
      <c r="AN34" s="44"/>
      <c r="AO34" s="73"/>
      <c r="AP34" s="50"/>
      <c r="AQ34" s="87"/>
      <c r="AR34" s="44"/>
      <c r="AS34" s="73"/>
      <c r="AT34" s="50"/>
      <c r="AU34" s="72"/>
      <c r="AV34" s="44"/>
      <c r="AW34" s="73"/>
      <c r="AX34" s="48"/>
      <c r="AY34" s="72"/>
      <c r="AZ34" s="202">
        <f t="shared" si="6"/>
        <v>0</v>
      </c>
      <c r="BA34" s="203">
        <f t="shared" si="7"/>
        <v>0</v>
      </c>
      <c r="BB34" s="204" t="b">
        <f t="shared" si="8"/>
        <v>0</v>
      </c>
      <c r="BC34" s="205">
        <f t="shared" si="9"/>
        <v>0</v>
      </c>
      <c r="BD34" s="155"/>
      <c r="BE34" s="304">
        <f>'Budget Tracking - FY1'!B34</f>
        <v>0</v>
      </c>
      <c r="BF34" s="304">
        <f>'FY2'!B34</f>
        <v>0</v>
      </c>
      <c r="BG34" s="304">
        <f>'FY3'!B34</f>
        <v>0</v>
      </c>
      <c r="BH34" s="304">
        <f t="shared" si="4"/>
        <v>0</v>
      </c>
      <c r="BI34" s="304">
        <f t="shared" si="5"/>
        <v>0</v>
      </c>
    </row>
    <row r="35" spans="1:61" ht="14.45" customHeight="1" x14ac:dyDescent="0.25">
      <c r="A35" s="43"/>
      <c r="B35" s="171"/>
      <c r="C35" s="171"/>
      <c r="D35" s="71"/>
      <c r="E35" s="45"/>
      <c r="F35" s="50"/>
      <c r="G35" s="72"/>
      <c r="H35" s="44"/>
      <c r="I35" s="73"/>
      <c r="J35" s="48"/>
      <c r="K35" s="49"/>
      <c r="L35" s="44"/>
      <c r="M35" s="73"/>
      <c r="N35" s="50"/>
      <c r="O35" s="72"/>
      <c r="P35" s="44"/>
      <c r="Q35" s="73"/>
      <c r="R35" s="50"/>
      <c r="S35" s="72"/>
      <c r="T35" s="44"/>
      <c r="U35" s="73"/>
      <c r="V35" s="50"/>
      <c r="W35" s="87"/>
      <c r="X35" s="60"/>
      <c r="Y35" s="73"/>
      <c r="Z35" s="50"/>
      <c r="AA35" s="87"/>
      <c r="AB35" s="60"/>
      <c r="AC35" s="73"/>
      <c r="AD35" s="50"/>
      <c r="AE35" s="87"/>
      <c r="AF35" s="44"/>
      <c r="AG35" s="73"/>
      <c r="AH35" s="50"/>
      <c r="AI35" s="72"/>
      <c r="AJ35" s="44"/>
      <c r="AK35" s="73"/>
      <c r="AL35" s="50"/>
      <c r="AM35" s="72"/>
      <c r="AN35" s="44"/>
      <c r="AO35" s="73"/>
      <c r="AP35" s="50"/>
      <c r="AQ35" s="87"/>
      <c r="AR35" s="44"/>
      <c r="AS35" s="73"/>
      <c r="AT35" s="50"/>
      <c r="AU35" s="72"/>
      <c r="AV35" s="44"/>
      <c r="AW35" s="73"/>
      <c r="AX35" s="48"/>
      <c r="AY35" s="72"/>
      <c r="AZ35" s="202">
        <f t="shared" si="6"/>
        <v>0</v>
      </c>
      <c r="BA35" s="203">
        <f t="shared" si="7"/>
        <v>0</v>
      </c>
      <c r="BB35" s="204" t="b">
        <f t="shared" si="8"/>
        <v>0</v>
      </c>
      <c r="BC35" s="205">
        <f t="shared" si="9"/>
        <v>0</v>
      </c>
      <c r="BD35" s="155"/>
      <c r="BE35" s="304">
        <f>'Budget Tracking - FY1'!B35</f>
        <v>0</v>
      </c>
      <c r="BF35" s="304">
        <f>'FY2'!B35</f>
        <v>0</v>
      </c>
      <c r="BG35" s="304">
        <f>'FY3'!B35</f>
        <v>0</v>
      </c>
      <c r="BH35" s="304">
        <f t="shared" si="4"/>
        <v>0</v>
      </c>
      <c r="BI35" s="304">
        <f t="shared" si="5"/>
        <v>0</v>
      </c>
    </row>
    <row r="36" spans="1:61" ht="14.45" customHeight="1" x14ac:dyDescent="0.25">
      <c r="A36" s="43"/>
      <c r="B36" s="171"/>
      <c r="C36" s="171"/>
      <c r="D36" s="71"/>
      <c r="E36" s="45"/>
      <c r="F36" s="50"/>
      <c r="G36" s="72"/>
      <c r="H36" s="44"/>
      <c r="I36" s="73"/>
      <c r="J36" s="48"/>
      <c r="K36" s="49"/>
      <c r="L36" s="44"/>
      <c r="M36" s="73"/>
      <c r="N36" s="50"/>
      <c r="O36" s="72"/>
      <c r="P36" s="44"/>
      <c r="Q36" s="73"/>
      <c r="R36" s="50"/>
      <c r="S36" s="72"/>
      <c r="T36" s="44"/>
      <c r="U36" s="73"/>
      <c r="V36" s="50"/>
      <c r="W36" s="72"/>
      <c r="X36" s="88"/>
      <c r="Y36" s="85"/>
      <c r="Z36" s="50"/>
      <c r="AA36" s="86"/>
      <c r="AB36" s="88"/>
      <c r="AC36" s="85"/>
      <c r="AD36" s="50"/>
      <c r="AE36" s="86"/>
      <c r="AF36" s="44"/>
      <c r="AG36" s="73"/>
      <c r="AH36" s="50"/>
      <c r="AI36" s="72"/>
      <c r="AJ36" s="44"/>
      <c r="AK36" s="73"/>
      <c r="AL36" s="50"/>
      <c r="AM36" s="72"/>
      <c r="AN36" s="44"/>
      <c r="AO36" s="73"/>
      <c r="AP36" s="50"/>
      <c r="AQ36" s="75"/>
      <c r="AR36" s="44"/>
      <c r="AS36" s="73"/>
      <c r="AT36" s="50"/>
      <c r="AU36" s="72"/>
      <c r="AV36" s="44"/>
      <c r="AW36" s="73"/>
      <c r="AX36" s="48"/>
      <c r="AY36" s="72"/>
      <c r="AZ36" s="202">
        <f t="shared" si="6"/>
        <v>0</v>
      </c>
      <c r="BA36" s="203">
        <f t="shared" si="7"/>
        <v>0</v>
      </c>
      <c r="BB36" s="204" t="b">
        <f t="shared" si="8"/>
        <v>0</v>
      </c>
      <c r="BC36" s="205">
        <f t="shared" si="9"/>
        <v>0</v>
      </c>
      <c r="BD36" s="155"/>
      <c r="BE36" s="304">
        <f>'Budget Tracking - FY1'!B36</f>
        <v>0</v>
      </c>
      <c r="BF36" s="304">
        <f>'FY2'!B36</f>
        <v>0</v>
      </c>
      <c r="BG36" s="304">
        <f>'FY3'!B36</f>
        <v>0</v>
      </c>
      <c r="BH36" s="304">
        <f t="shared" si="4"/>
        <v>0</v>
      </c>
      <c r="BI36" s="304">
        <f t="shared" si="5"/>
        <v>0</v>
      </c>
    </row>
    <row r="37" spans="1:61" x14ac:dyDescent="0.25">
      <c r="A37" s="43"/>
      <c r="B37" s="171"/>
      <c r="C37" s="171"/>
      <c r="D37" s="71"/>
      <c r="E37" s="45"/>
      <c r="F37" s="50"/>
      <c r="G37" s="72"/>
      <c r="H37" s="44"/>
      <c r="I37" s="73"/>
      <c r="J37" s="48"/>
      <c r="K37" s="49"/>
      <c r="L37" s="44"/>
      <c r="M37" s="73"/>
      <c r="N37" s="50"/>
      <c r="O37" s="72"/>
      <c r="P37" s="44"/>
      <c r="Q37" s="73"/>
      <c r="R37" s="50"/>
      <c r="S37" s="72"/>
      <c r="T37" s="44"/>
      <c r="U37" s="73"/>
      <c r="V37" s="50"/>
      <c r="W37" s="72"/>
      <c r="X37" s="44"/>
      <c r="Y37" s="73"/>
      <c r="Z37" s="50"/>
      <c r="AA37" s="72"/>
      <c r="AB37" s="44"/>
      <c r="AC37" s="73"/>
      <c r="AD37" s="50"/>
      <c r="AE37" s="72"/>
      <c r="AF37" s="44"/>
      <c r="AG37" s="73"/>
      <c r="AH37" s="50"/>
      <c r="AI37" s="72"/>
      <c r="AJ37" s="44"/>
      <c r="AK37" s="73"/>
      <c r="AL37" s="50"/>
      <c r="AM37" s="72"/>
      <c r="AN37" s="44"/>
      <c r="AO37" s="73"/>
      <c r="AP37" s="50"/>
      <c r="AQ37" s="72"/>
      <c r="AR37" s="44"/>
      <c r="AS37" s="73"/>
      <c r="AT37" s="50"/>
      <c r="AU37" s="72"/>
      <c r="AV37" s="44"/>
      <c r="AW37" s="73"/>
      <c r="AX37" s="48"/>
      <c r="AY37" s="72"/>
      <c r="AZ37" s="202">
        <f t="shared" si="6"/>
        <v>0</v>
      </c>
      <c r="BA37" s="203">
        <f t="shared" si="7"/>
        <v>0</v>
      </c>
      <c r="BB37" s="204" t="b">
        <f t="shared" si="8"/>
        <v>0</v>
      </c>
      <c r="BC37" s="205">
        <f t="shared" si="9"/>
        <v>0</v>
      </c>
      <c r="BD37" s="155"/>
      <c r="BE37" s="305">
        <f>'Budget Tracking - FY1'!B37</f>
        <v>0</v>
      </c>
      <c r="BF37" s="305">
        <f>'FY2'!B37</f>
        <v>0</v>
      </c>
      <c r="BG37" s="305">
        <f>'FY3'!B37</f>
        <v>0</v>
      </c>
      <c r="BH37" s="305">
        <f t="shared" si="4"/>
        <v>0</v>
      </c>
      <c r="BI37" s="305">
        <f t="shared" si="5"/>
        <v>0</v>
      </c>
    </row>
    <row r="38" spans="1:61" s="220" customFormat="1" ht="16.149999999999999" customHeight="1" x14ac:dyDescent="0.25">
      <c r="A38" s="212" t="s">
        <v>131</v>
      </c>
      <c r="B38" s="213">
        <f>SUM(B19:B37)</f>
        <v>0</v>
      </c>
      <c r="C38" s="213">
        <f>SUM(C19:C37)</f>
        <v>0</v>
      </c>
      <c r="D38" s="214">
        <f>SUM(D19:D37)</f>
        <v>0</v>
      </c>
      <c r="E38" s="215">
        <f>SUM(E19:E37)</f>
        <v>0</v>
      </c>
      <c r="F38" s="216"/>
      <c r="G38" s="217"/>
      <c r="H38" s="214">
        <f>SUM(H19:H37)</f>
        <v>0</v>
      </c>
      <c r="I38" s="215">
        <f>SUM(I19:I37)</f>
        <v>0</v>
      </c>
      <c r="J38" s="216"/>
      <c r="K38" s="218"/>
      <c r="L38" s="214">
        <f>SUM(L19:L37)</f>
        <v>0</v>
      </c>
      <c r="M38" s="215">
        <f>SUM(M19:M37)</f>
        <v>0</v>
      </c>
      <c r="N38" s="216"/>
      <c r="O38" s="218"/>
      <c r="P38" s="214">
        <f>SUM(P19:P37)</f>
        <v>0</v>
      </c>
      <c r="Q38" s="215">
        <f>SUM(Q19:Q37)</f>
        <v>0</v>
      </c>
      <c r="R38" s="216"/>
      <c r="S38" s="218"/>
      <c r="T38" s="214">
        <f>SUM(T19:T37)</f>
        <v>0</v>
      </c>
      <c r="U38" s="215">
        <f>SUM(U19:U37)</f>
        <v>0</v>
      </c>
      <c r="V38" s="216"/>
      <c r="W38" s="218"/>
      <c r="X38" s="214">
        <f>SUM(X19:X37)</f>
        <v>0</v>
      </c>
      <c r="Y38" s="215">
        <f>SUM(Y19:Y37)</f>
        <v>0</v>
      </c>
      <c r="Z38" s="216"/>
      <c r="AA38" s="218"/>
      <c r="AB38" s="214">
        <f>SUM(AB19:AB37)</f>
        <v>0</v>
      </c>
      <c r="AC38" s="215">
        <f>SUM(AC19:AC37)</f>
        <v>0</v>
      </c>
      <c r="AD38" s="216"/>
      <c r="AE38" s="218"/>
      <c r="AF38" s="214">
        <f>SUM(AF19:AF37)</f>
        <v>0</v>
      </c>
      <c r="AG38" s="215">
        <f>SUM(AG19:AG37)</f>
        <v>0</v>
      </c>
      <c r="AH38" s="216"/>
      <c r="AI38" s="218"/>
      <c r="AJ38" s="214">
        <f>SUM(AJ19:AJ37)</f>
        <v>0</v>
      </c>
      <c r="AK38" s="215">
        <f>SUM(AK19:AK37)</f>
        <v>0</v>
      </c>
      <c r="AL38" s="216"/>
      <c r="AM38" s="218"/>
      <c r="AN38" s="214">
        <f>SUM(AN19:AN37)</f>
        <v>0</v>
      </c>
      <c r="AO38" s="215">
        <f>SUM(AO19:AO37)</f>
        <v>0</v>
      </c>
      <c r="AP38" s="216"/>
      <c r="AQ38" s="218"/>
      <c r="AR38" s="214">
        <f>SUM(AR19:AR37)</f>
        <v>0</v>
      </c>
      <c r="AS38" s="215">
        <f>SUM(AS19:AS37)</f>
        <v>0</v>
      </c>
      <c r="AT38" s="216"/>
      <c r="AU38" s="218"/>
      <c r="AV38" s="214">
        <f>SUM(AV19:AV37)</f>
        <v>0</v>
      </c>
      <c r="AW38" s="215">
        <f>SUM(AW19:AW37)</f>
        <v>0</v>
      </c>
      <c r="AX38" s="216"/>
      <c r="AY38" s="218"/>
      <c r="AZ38" s="137">
        <f>SUM(AZ19:AZ37)</f>
        <v>0</v>
      </c>
      <c r="BA38" s="137">
        <f>SUM(BA19:BA37)</f>
        <v>0</v>
      </c>
      <c r="BB38" s="138" t="b">
        <f t="shared" si="8"/>
        <v>0</v>
      </c>
      <c r="BC38" s="139">
        <f>SUM(BC19:BC37)</f>
        <v>0</v>
      </c>
      <c r="BD38" s="313"/>
      <c r="BE38" s="161">
        <f>'Budget Tracking - FY1'!B38</f>
        <v>0</v>
      </c>
      <c r="BF38" s="164">
        <f>'FY2'!B38</f>
        <v>0</v>
      </c>
      <c r="BG38" s="164">
        <f>'FY3'!B38</f>
        <v>0</v>
      </c>
      <c r="BH38" s="164">
        <f t="shared" si="4"/>
        <v>0</v>
      </c>
      <c r="BI38" s="164">
        <f t="shared" si="5"/>
        <v>0</v>
      </c>
    </row>
    <row r="39" spans="1:61" s="220" customFormat="1" ht="15.6" customHeight="1" x14ac:dyDescent="0.25">
      <c r="A39" s="221" t="s">
        <v>129</v>
      </c>
      <c r="B39" s="222"/>
      <c r="C39" s="222"/>
      <c r="D39" s="223">
        <f>D38-E38</f>
        <v>0</v>
      </c>
      <c r="E39" s="224" t="e">
        <f>D39/D38</f>
        <v>#DIV/0!</v>
      </c>
      <c r="F39" s="225"/>
      <c r="G39" s="226"/>
      <c r="H39" s="227">
        <f>H38-I38</f>
        <v>0</v>
      </c>
      <c r="I39" s="224" t="e">
        <f>H39/H38</f>
        <v>#DIV/0!</v>
      </c>
      <c r="J39" s="225"/>
      <c r="K39" s="230"/>
      <c r="L39" s="223">
        <f>L38-M38</f>
        <v>0</v>
      </c>
      <c r="M39" s="224" t="e">
        <f>L39/L38</f>
        <v>#DIV/0!</v>
      </c>
      <c r="N39" s="225"/>
      <c r="O39" s="230"/>
      <c r="P39" s="223">
        <f>P38-Q38</f>
        <v>0</v>
      </c>
      <c r="Q39" s="224" t="e">
        <f>P39/P38</f>
        <v>#DIV/0!</v>
      </c>
      <c r="R39" s="225"/>
      <c r="S39" s="230"/>
      <c r="T39" s="223">
        <f>T38-U38</f>
        <v>0</v>
      </c>
      <c r="U39" s="224" t="e">
        <f>T39/T38</f>
        <v>#DIV/0!</v>
      </c>
      <c r="V39" s="225"/>
      <c r="W39" s="230"/>
      <c r="X39" s="223">
        <f>X38-Y38</f>
        <v>0</v>
      </c>
      <c r="Y39" s="224" t="e">
        <f>X39/X38</f>
        <v>#DIV/0!</v>
      </c>
      <c r="Z39" s="225"/>
      <c r="AA39" s="230"/>
      <c r="AB39" s="223">
        <f>AB38-AC38</f>
        <v>0</v>
      </c>
      <c r="AC39" s="224" t="e">
        <f>AB39/AB38</f>
        <v>#DIV/0!</v>
      </c>
      <c r="AD39" s="225"/>
      <c r="AE39" s="230"/>
      <c r="AF39" s="223">
        <f>AF38-AG38</f>
        <v>0</v>
      </c>
      <c r="AG39" s="224" t="e">
        <f>AF39/AF38</f>
        <v>#DIV/0!</v>
      </c>
      <c r="AH39" s="225"/>
      <c r="AI39" s="230"/>
      <c r="AJ39" s="223">
        <f>AJ38-AK38</f>
        <v>0</v>
      </c>
      <c r="AK39" s="224" t="e">
        <f>AJ39/AJ38</f>
        <v>#DIV/0!</v>
      </c>
      <c r="AL39" s="225"/>
      <c r="AM39" s="230"/>
      <c r="AN39" s="223">
        <f>AN38-AO38</f>
        <v>0</v>
      </c>
      <c r="AO39" s="224" t="e">
        <f>AN39/AN38</f>
        <v>#DIV/0!</v>
      </c>
      <c r="AP39" s="225"/>
      <c r="AQ39" s="230"/>
      <c r="AR39" s="223">
        <f>AR38-AS38</f>
        <v>0</v>
      </c>
      <c r="AS39" s="224" t="e">
        <f>AR39/AR38</f>
        <v>#DIV/0!</v>
      </c>
      <c r="AT39" s="225"/>
      <c r="AU39" s="230"/>
      <c r="AV39" s="223">
        <f>AV38-AW38</f>
        <v>0</v>
      </c>
      <c r="AW39" s="224" t="e">
        <f>AV39/AV38</f>
        <v>#DIV/0!</v>
      </c>
      <c r="AX39" s="225"/>
      <c r="AY39" s="230"/>
      <c r="AZ39" s="140"/>
      <c r="BA39" s="141"/>
      <c r="BB39" s="142"/>
      <c r="BC39" s="143"/>
      <c r="BD39" s="314"/>
      <c r="BE39" s="162">
        <f>'Budget Tracking - FY1'!B39</f>
        <v>0</v>
      </c>
      <c r="BF39" s="162">
        <f>'FY2'!B39</f>
        <v>0</v>
      </c>
      <c r="BG39" s="162">
        <f>'FY3'!B39</f>
        <v>0</v>
      </c>
      <c r="BH39" s="162">
        <f t="shared" si="4"/>
        <v>0</v>
      </c>
      <c r="BI39" s="162">
        <f t="shared" si="5"/>
        <v>0</v>
      </c>
    </row>
    <row r="40" spans="1:61" ht="18.600000000000001" customHeight="1" x14ac:dyDescent="0.25">
      <c r="A40" s="65" t="s">
        <v>132</v>
      </c>
      <c r="B40" s="66"/>
      <c r="C40" s="66"/>
      <c r="D40" s="66"/>
      <c r="E40" s="89"/>
      <c r="F40" s="68"/>
      <c r="G40" s="69"/>
      <c r="H40" s="67"/>
      <c r="I40" s="89"/>
      <c r="J40" s="90"/>
      <c r="K40" s="91"/>
      <c r="L40" s="67"/>
      <c r="M40" s="89"/>
      <c r="N40" s="90"/>
      <c r="O40" s="91"/>
      <c r="P40" s="67"/>
      <c r="Q40" s="89"/>
      <c r="R40" s="90"/>
      <c r="S40" s="91"/>
      <c r="T40" s="67"/>
      <c r="U40" s="89"/>
      <c r="V40" s="68"/>
      <c r="W40" s="91"/>
      <c r="X40" s="67"/>
      <c r="Y40" s="67"/>
      <c r="Z40" s="68"/>
      <c r="AA40" s="69"/>
      <c r="AB40" s="67"/>
      <c r="AC40" s="67"/>
      <c r="AD40" s="68"/>
      <c r="AE40" s="69"/>
      <c r="AF40" s="67"/>
      <c r="AG40" s="67"/>
      <c r="AH40" s="68"/>
      <c r="AI40" s="69"/>
      <c r="AJ40" s="67"/>
      <c r="AK40" s="67"/>
      <c r="AL40" s="68"/>
      <c r="AM40" s="69"/>
      <c r="AN40" s="67"/>
      <c r="AO40" s="67"/>
      <c r="AP40" s="68"/>
      <c r="AQ40" s="69"/>
      <c r="AR40" s="67"/>
      <c r="AS40" s="67"/>
      <c r="AT40" s="68"/>
      <c r="AU40" s="69"/>
      <c r="AV40" s="67"/>
      <c r="AW40" s="89"/>
      <c r="AX40" s="68"/>
      <c r="AY40" s="91"/>
      <c r="AZ40" s="89"/>
      <c r="BA40" s="206"/>
      <c r="BB40" s="207"/>
      <c r="BC40" s="206"/>
      <c r="BD40" s="156"/>
      <c r="BE40" s="302"/>
      <c r="BF40" s="302"/>
      <c r="BG40" s="302"/>
      <c r="BH40" s="302"/>
      <c r="BI40" s="302"/>
    </row>
    <row r="41" spans="1:61" x14ac:dyDescent="0.25">
      <c r="A41" s="93"/>
      <c r="B41" s="171"/>
      <c r="C41" s="171"/>
      <c r="D41" s="71"/>
      <c r="E41" s="45"/>
      <c r="F41" s="50"/>
      <c r="G41" s="72"/>
      <c r="H41" s="44"/>
      <c r="I41" s="73"/>
      <c r="J41" s="48"/>
      <c r="K41" s="49"/>
      <c r="L41" s="44"/>
      <c r="M41" s="73"/>
      <c r="N41" s="50"/>
      <c r="O41" s="72"/>
      <c r="P41" s="44"/>
      <c r="Q41" s="73"/>
      <c r="R41" s="50"/>
      <c r="S41" s="72"/>
      <c r="T41" s="44"/>
      <c r="U41" s="73"/>
      <c r="V41" s="50"/>
      <c r="W41" s="72"/>
      <c r="X41" s="44"/>
      <c r="Y41" s="73"/>
      <c r="Z41" s="50"/>
      <c r="AA41" s="72"/>
      <c r="AB41" s="44"/>
      <c r="AC41" s="73"/>
      <c r="AD41" s="50"/>
      <c r="AE41" s="72"/>
      <c r="AF41" s="44"/>
      <c r="AG41" s="73"/>
      <c r="AH41" s="50"/>
      <c r="AI41" s="72"/>
      <c r="AJ41" s="44"/>
      <c r="AK41" s="73"/>
      <c r="AL41" s="50"/>
      <c r="AM41" s="72"/>
      <c r="AN41" s="44"/>
      <c r="AO41" s="73"/>
      <c r="AP41" s="50"/>
      <c r="AQ41" s="72"/>
      <c r="AR41" s="44"/>
      <c r="AS41" s="73"/>
      <c r="AT41" s="50"/>
      <c r="AU41" s="72"/>
      <c r="AV41" s="44"/>
      <c r="AW41" s="73"/>
      <c r="AX41" s="50"/>
      <c r="AY41" s="72"/>
      <c r="AZ41" s="202">
        <f t="shared" ref="AZ41:AZ49" si="10">SUM(E41,I41,M41,Q41,U41,Y41,AC41,AG41,AK41,AO41,AS41,AW41)</f>
        <v>0</v>
      </c>
      <c r="BA41" s="203">
        <f t="shared" ref="BA41:BA49" si="11">SUM(B41-D41,-H41,-L41,-P41,-T41,-X41,-AB41,-AF41,-AJ41,-AN41,-AR41,-AV41)</f>
        <v>0</v>
      </c>
      <c r="BB41" s="204" t="b">
        <f t="shared" ref="BB41:BB50" si="12">IF($BQ$10&gt;0,SUM(CR37-CR38)+IF($E$50&gt;0,SUM(D41-E41)+IF($I$50&gt;0,SUM(H41-I41)+IF($M$50&gt;0,SUM(L41-M41)+IF($Q$50&gt;0,SUM(P41-Q41)+IF($U$50&gt;0,SUM(T41-U41)+IF($Y$50&gt;0,SUM(X41-Y41)+IF($AC$50&gt;0,SUM(AB41-AC41)+IF($AG$50&gt;0,SUM(AF41-AG41)+IF($AK$50&gt;0,SUM(AJ41-AK41)+IF($AO$50&gt;0,SUM(AN41-AO41)+IF($AS$50&gt;0,SUM(AR41-AS41)+IF($AW$50&gt;0,SUM(AV41-AW41))))))))))))))</f>
        <v>0</v>
      </c>
      <c r="BC41" s="205">
        <f t="shared" ref="BC41:BC49" si="13">SUM(BA41:BB41)</f>
        <v>0</v>
      </c>
      <c r="BD41" s="151"/>
      <c r="BE41" s="303">
        <f>'Budget Tracking - FY1'!B41</f>
        <v>0</v>
      </c>
      <c r="BF41" s="303">
        <f>'FY2'!B41</f>
        <v>0</v>
      </c>
      <c r="BG41" s="303">
        <f>'FY3'!B41</f>
        <v>0</v>
      </c>
      <c r="BH41" s="303">
        <f t="shared" si="4"/>
        <v>0</v>
      </c>
      <c r="BI41" s="303">
        <f t="shared" si="5"/>
        <v>0</v>
      </c>
    </row>
    <row r="42" spans="1:61" ht="14.45" customHeight="1" x14ac:dyDescent="0.25">
      <c r="A42" s="43"/>
      <c r="B42" s="171"/>
      <c r="C42" s="171"/>
      <c r="D42" s="71"/>
      <c r="E42" s="45"/>
      <c r="F42" s="50"/>
      <c r="G42" s="72"/>
      <c r="H42" s="44"/>
      <c r="I42" s="73"/>
      <c r="J42" s="48"/>
      <c r="K42" s="49"/>
      <c r="L42" s="44"/>
      <c r="M42" s="73"/>
      <c r="N42" s="50"/>
      <c r="O42" s="72"/>
      <c r="P42" s="44"/>
      <c r="Q42" s="73"/>
      <c r="R42" s="50"/>
      <c r="S42" s="72"/>
      <c r="T42" s="44"/>
      <c r="U42" s="73"/>
      <c r="V42" s="50"/>
      <c r="W42" s="72"/>
      <c r="X42" s="44"/>
      <c r="Y42" s="73"/>
      <c r="Z42" s="50"/>
      <c r="AA42" s="72"/>
      <c r="AB42" s="44"/>
      <c r="AC42" s="73"/>
      <c r="AD42" s="50"/>
      <c r="AE42" s="72"/>
      <c r="AF42" s="44"/>
      <c r="AG42" s="73"/>
      <c r="AH42" s="50"/>
      <c r="AI42" s="72"/>
      <c r="AJ42" s="44"/>
      <c r="AK42" s="73"/>
      <c r="AL42" s="50"/>
      <c r="AM42" s="72"/>
      <c r="AN42" s="44"/>
      <c r="AO42" s="73"/>
      <c r="AP42" s="50"/>
      <c r="AQ42" s="72"/>
      <c r="AR42" s="44"/>
      <c r="AS42" s="73"/>
      <c r="AT42" s="50"/>
      <c r="AU42" s="72"/>
      <c r="AV42" s="44"/>
      <c r="AW42" s="73"/>
      <c r="AX42" s="50"/>
      <c r="AY42" s="72"/>
      <c r="AZ42" s="202">
        <f t="shared" si="10"/>
        <v>0</v>
      </c>
      <c r="BA42" s="203">
        <f t="shared" si="11"/>
        <v>0</v>
      </c>
      <c r="BB42" s="204" t="b">
        <f t="shared" si="12"/>
        <v>0</v>
      </c>
      <c r="BC42" s="205">
        <f t="shared" si="13"/>
        <v>0</v>
      </c>
      <c r="BD42" s="151"/>
      <c r="BE42" s="304">
        <f>'Budget Tracking - FY1'!B42</f>
        <v>0</v>
      </c>
      <c r="BF42" s="304">
        <f>'FY2'!B42</f>
        <v>0</v>
      </c>
      <c r="BG42" s="304">
        <f>'FY3'!B42</f>
        <v>0</v>
      </c>
      <c r="BH42" s="304">
        <f t="shared" si="4"/>
        <v>0</v>
      </c>
      <c r="BI42" s="304">
        <f t="shared" si="5"/>
        <v>0</v>
      </c>
    </row>
    <row r="43" spans="1:61" ht="14.45" customHeight="1" x14ac:dyDescent="0.25">
      <c r="A43" s="62"/>
      <c r="B43" s="174"/>
      <c r="C43" s="174"/>
      <c r="D43" s="94"/>
      <c r="E43" s="45"/>
      <c r="F43" s="50"/>
      <c r="G43" s="72"/>
      <c r="H43" s="44"/>
      <c r="I43" s="73"/>
      <c r="J43" s="48"/>
      <c r="K43" s="49"/>
      <c r="L43" s="44"/>
      <c r="M43" s="73"/>
      <c r="N43" s="50"/>
      <c r="O43" s="72"/>
      <c r="P43" s="44"/>
      <c r="Q43" s="73"/>
      <c r="R43" s="50"/>
      <c r="S43" s="72"/>
      <c r="T43" s="44"/>
      <c r="U43" s="73"/>
      <c r="V43" s="50"/>
      <c r="W43" s="72"/>
      <c r="X43" s="44"/>
      <c r="Y43" s="73"/>
      <c r="Z43" s="50"/>
      <c r="AA43" s="72"/>
      <c r="AB43" s="44"/>
      <c r="AC43" s="73"/>
      <c r="AD43" s="50"/>
      <c r="AE43" s="72"/>
      <c r="AF43" s="44"/>
      <c r="AG43" s="73"/>
      <c r="AH43" s="50"/>
      <c r="AI43" s="72"/>
      <c r="AJ43" s="44"/>
      <c r="AK43" s="73"/>
      <c r="AL43" s="50"/>
      <c r="AM43" s="72"/>
      <c r="AN43" s="44"/>
      <c r="AO43" s="73"/>
      <c r="AP43" s="50"/>
      <c r="AQ43" s="87"/>
      <c r="AR43" s="44"/>
      <c r="AS43" s="73"/>
      <c r="AT43" s="50"/>
      <c r="AU43" s="72"/>
      <c r="AV43" s="44"/>
      <c r="AW43" s="73"/>
      <c r="AX43" s="50"/>
      <c r="AY43" s="72"/>
      <c r="AZ43" s="202">
        <f t="shared" si="10"/>
        <v>0</v>
      </c>
      <c r="BA43" s="203">
        <f t="shared" si="11"/>
        <v>0</v>
      </c>
      <c r="BB43" s="204" t="b">
        <f t="shared" si="12"/>
        <v>0</v>
      </c>
      <c r="BC43" s="205">
        <f t="shared" si="13"/>
        <v>0</v>
      </c>
      <c r="BD43" s="151"/>
      <c r="BE43" s="304">
        <f>'Budget Tracking - FY1'!B43</f>
        <v>0</v>
      </c>
      <c r="BF43" s="304">
        <f>'FY2'!B43</f>
        <v>0</v>
      </c>
      <c r="BG43" s="304">
        <f>'FY3'!B43</f>
        <v>0</v>
      </c>
      <c r="BH43" s="304">
        <f t="shared" si="4"/>
        <v>0</v>
      </c>
      <c r="BI43" s="304">
        <f t="shared" si="5"/>
        <v>0</v>
      </c>
    </row>
    <row r="44" spans="1:61" ht="14.45" customHeight="1" x14ac:dyDescent="0.25">
      <c r="A44" s="43"/>
      <c r="B44" s="171"/>
      <c r="C44" s="171"/>
      <c r="D44" s="71"/>
      <c r="E44" s="45"/>
      <c r="F44" s="50"/>
      <c r="G44" s="72"/>
      <c r="H44" s="44"/>
      <c r="I44" s="73"/>
      <c r="J44" s="48"/>
      <c r="K44" s="49"/>
      <c r="L44" s="44"/>
      <c r="M44" s="73"/>
      <c r="N44" s="50"/>
      <c r="O44" s="72"/>
      <c r="P44" s="44"/>
      <c r="Q44" s="73"/>
      <c r="R44" s="50"/>
      <c r="S44" s="72"/>
      <c r="T44" s="44"/>
      <c r="U44" s="73"/>
      <c r="V44" s="50"/>
      <c r="W44" s="72"/>
      <c r="X44" s="44"/>
      <c r="Y44" s="73"/>
      <c r="Z44" s="50"/>
      <c r="AA44" s="72"/>
      <c r="AB44" s="44"/>
      <c r="AC44" s="73"/>
      <c r="AD44" s="50"/>
      <c r="AE44" s="72"/>
      <c r="AF44" s="44"/>
      <c r="AG44" s="73"/>
      <c r="AH44" s="50"/>
      <c r="AI44" s="72"/>
      <c r="AJ44" s="44"/>
      <c r="AK44" s="73"/>
      <c r="AL44" s="50"/>
      <c r="AM44" s="72"/>
      <c r="AN44" s="44"/>
      <c r="AO44" s="73"/>
      <c r="AP44" s="74"/>
      <c r="AQ44" s="75"/>
      <c r="AR44" s="44"/>
      <c r="AS44" s="73"/>
      <c r="AT44" s="50"/>
      <c r="AU44" s="72"/>
      <c r="AV44" s="44"/>
      <c r="AW44" s="73"/>
      <c r="AX44" s="50"/>
      <c r="AY44" s="72"/>
      <c r="AZ44" s="202">
        <f t="shared" si="10"/>
        <v>0</v>
      </c>
      <c r="BA44" s="203">
        <f t="shared" si="11"/>
        <v>0</v>
      </c>
      <c r="BB44" s="204" t="b">
        <f t="shared" si="12"/>
        <v>0</v>
      </c>
      <c r="BC44" s="205">
        <f t="shared" si="13"/>
        <v>0</v>
      </c>
      <c r="BD44" s="151"/>
      <c r="BE44" s="304">
        <f>'Budget Tracking - FY1'!B44</f>
        <v>0</v>
      </c>
      <c r="BF44" s="304">
        <f>'FY2'!B44</f>
        <v>0</v>
      </c>
      <c r="BG44" s="304">
        <f>'FY3'!B44</f>
        <v>0</v>
      </c>
      <c r="BH44" s="304">
        <f t="shared" si="4"/>
        <v>0</v>
      </c>
      <c r="BI44" s="304">
        <f t="shared" si="5"/>
        <v>0</v>
      </c>
    </row>
    <row r="45" spans="1:61" ht="14.45" customHeight="1" x14ac:dyDescent="0.25">
      <c r="A45" s="43"/>
      <c r="B45" s="171"/>
      <c r="C45" s="171"/>
      <c r="D45" s="71"/>
      <c r="E45" s="45"/>
      <c r="F45" s="50"/>
      <c r="G45" s="72"/>
      <c r="H45" s="44"/>
      <c r="I45" s="73"/>
      <c r="J45" s="48"/>
      <c r="K45" s="49"/>
      <c r="L45" s="44"/>
      <c r="M45" s="73"/>
      <c r="N45" s="50"/>
      <c r="O45" s="72"/>
      <c r="P45" s="44"/>
      <c r="Q45" s="73"/>
      <c r="R45" s="50"/>
      <c r="S45" s="72"/>
      <c r="T45" s="44"/>
      <c r="U45" s="73"/>
      <c r="V45" s="50"/>
      <c r="W45" s="72"/>
      <c r="X45" s="44"/>
      <c r="Y45" s="73"/>
      <c r="Z45" s="50"/>
      <c r="AA45" s="72"/>
      <c r="AB45" s="44"/>
      <c r="AC45" s="73"/>
      <c r="AD45" s="50"/>
      <c r="AE45" s="72"/>
      <c r="AF45" s="44"/>
      <c r="AG45" s="73"/>
      <c r="AH45" s="50"/>
      <c r="AI45" s="72"/>
      <c r="AJ45" s="44"/>
      <c r="AK45" s="73"/>
      <c r="AL45" s="50"/>
      <c r="AM45" s="72"/>
      <c r="AN45" s="44"/>
      <c r="AO45" s="73"/>
      <c r="AP45" s="50"/>
      <c r="AQ45" s="87"/>
      <c r="AR45" s="44"/>
      <c r="AS45" s="73"/>
      <c r="AT45" s="50"/>
      <c r="AU45" s="72"/>
      <c r="AV45" s="44"/>
      <c r="AW45" s="73"/>
      <c r="AX45" s="50"/>
      <c r="AY45" s="72"/>
      <c r="AZ45" s="202">
        <f t="shared" si="10"/>
        <v>0</v>
      </c>
      <c r="BA45" s="203">
        <f t="shared" si="11"/>
        <v>0</v>
      </c>
      <c r="BB45" s="204" t="b">
        <f t="shared" si="12"/>
        <v>0</v>
      </c>
      <c r="BC45" s="205">
        <f t="shared" si="13"/>
        <v>0</v>
      </c>
      <c r="BD45" s="151"/>
      <c r="BE45" s="304">
        <f>'Budget Tracking - FY1'!B45</f>
        <v>0</v>
      </c>
      <c r="BF45" s="304">
        <f>'FY2'!B45</f>
        <v>0</v>
      </c>
      <c r="BG45" s="304">
        <f>'FY3'!B45</f>
        <v>0</v>
      </c>
      <c r="BH45" s="304">
        <f t="shared" si="4"/>
        <v>0</v>
      </c>
      <c r="BI45" s="304">
        <f t="shared" si="5"/>
        <v>0</v>
      </c>
    </row>
    <row r="46" spans="1:61" ht="14.45" customHeight="1" x14ac:dyDescent="0.25">
      <c r="A46" s="43"/>
      <c r="B46" s="171"/>
      <c r="C46" s="171"/>
      <c r="D46" s="71"/>
      <c r="E46" s="45"/>
      <c r="F46" s="50"/>
      <c r="G46" s="72"/>
      <c r="H46" s="44"/>
      <c r="I46" s="73"/>
      <c r="J46" s="48"/>
      <c r="K46" s="49"/>
      <c r="L46" s="44"/>
      <c r="M46" s="73"/>
      <c r="N46" s="50"/>
      <c r="O46" s="72"/>
      <c r="P46" s="44"/>
      <c r="Q46" s="73"/>
      <c r="R46" s="50"/>
      <c r="S46" s="72"/>
      <c r="T46" s="44"/>
      <c r="U46" s="73"/>
      <c r="V46" s="50"/>
      <c r="W46" s="72"/>
      <c r="X46" s="44"/>
      <c r="Y46" s="73"/>
      <c r="Z46" s="50"/>
      <c r="AA46" s="72"/>
      <c r="AB46" s="44"/>
      <c r="AC46" s="73"/>
      <c r="AD46" s="50"/>
      <c r="AE46" s="72"/>
      <c r="AF46" s="44"/>
      <c r="AG46" s="73"/>
      <c r="AH46" s="50"/>
      <c r="AI46" s="72"/>
      <c r="AJ46" s="44"/>
      <c r="AK46" s="73"/>
      <c r="AL46" s="50"/>
      <c r="AM46" s="72"/>
      <c r="AN46" s="44"/>
      <c r="AO46" s="73"/>
      <c r="AP46" s="50"/>
      <c r="AQ46" s="72"/>
      <c r="AR46" s="44"/>
      <c r="AS46" s="73"/>
      <c r="AT46" s="50"/>
      <c r="AU46" s="72"/>
      <c r="AV46" s="44"/>
      <c r="AW46" s="73"/>
      <c r="AX46" s="50"/>
      <c r="AY46" s="72"/>
      <c r="AZ46" s="202">
        <f t="shared" si="10"/>
        <v>0</v>
      </c>
      <c r="BA46" s="203">
        <f t="shared" si="11"/>
        <v>0</v>
      </c>
      <c r="BB46" s="204" t="b">
        <f t="shared" si="12"/>
        <v>0</v>
      </c>
      <c r="BC46" s="205">
        <f t="shared" si="13"/>
        <v>0</v>
      </c>
      <c r="BD46" s="151"/>
      <c r="BE46" s="304">
        <f>'Budget Tracking - FY1'!B46</f>
        <v>0</v>
      </c>
      <c r="BF46" s="304">
        <f>'FY2'!B46</f>
        <v>0</v>
      </c>
      <c r="BG46" s="304">
        <f>'FY3'!B46</f>
        <v>0</v>
      </c>
      <c r="BH46" s="304">
        <f t="shared" si="4"/>
        <v>0</v>
      </c>
      <c r="BI46" s="304">
        <f t="shared" si="5"/>
        <v>0</v>
      </c>
    </row>
    <row r="47" spans="1:61" ht="14.45" customHeight="1" x14ac:dyDescent="0.25">
      <c r="A47" s="43"/>
      <c r="B47" s="171"/>
      <c r="C47" s="171"/>
      <c r="D47" s="71"/>
      <c r="E47" s="45"/>
      <c r="F47" s="50"/>
      <c r="G47" s="72"/>
      <c r="H47" s="44"/>
      <c r="I47" s="73"/>
      <c r="J47" s="48"/>
      <c r="K47" s="49"/>
      <c r="L47" s="44"/>
      <c r="M47" s="73"/>
      <c r="N47" s="50"/>
      <c r="O47" s="72"/>
      <c r="P47" s="44"/>
      <c r="Q47" s="73"/>
      <c r="R47" s="50"/>
      <c r="S47" s="72"/>
      <c r="T47" s="44"/>
      <c r="U47" s="73"/>
      <c r="V47" s="50"/>
      <c r="W47" s="72"/>
      <c r="X47" s="44"/>
      <c r="Y47" s="73"/>
      <c r="Z47" s="50"/>
      <c r="AA47" s="72"/>
      <c r="AB47" s="44"/>
      <c r="AC47" s="73"/>
      <c r="AD47" s="50"/>
      <c r="AE47" s="72"/>
      <c r="AF47" s="44"/>
      <c r="AG47" s="73"/>
      <c r="AH47" s="50"/>
      <c r="AI47" s="72"/>
      <c r="AJ47" s="44"/>
      <c r="AK47" s="73"/>
      <c r="AL47" s="50"/>
      <c r="AM47" s="72"/>
      <c r="AN47" s="44"/>
      <c r="AO47" s="73"/>
      <c r="AP47" s="50"/>
      <c r="AQ47" s="72"/>
      <c r="AR47" s="44"/>
      <c r="AS47" s="73"/>
      <c r="AT47" s="50"/>
      <c r="AU47" s="72"/>
      <c r="AV47" s="44"/>
      <c r="AW47" s="73"/>
      <c r="AX47" s="50"/>
      <c r="AY47" s="72"/>
      <c r="AZ47" s="202">
        <f t="shared" si="10"/>
        <v>0</v>
      </c>
      <c r="BA47" s="203">
        <f t="shared" si="11"/>
        <v>0</v>
      </c>
      <c r="BB47" s="204" t="b">
        <f t="shared" si="12"/>
        <v>0</v>
      </c>
      <c r="BC47" s="205">
        <f t="shared" si="13"/>
        <v>0</v>
      </c>
      <c r="BD47" s="151"/>
      <c r="BE47" s="304">
        <f>'Budget Tracking - FY1'!B47</f>
        <v>0</v>
      </c>
      <c r="BF47" s="304">
        <f>'FY2'!B47</f>
        <v>0</v>
      </c>
      <c r="BG47" s="304">
        <f>'FY3'!B47</f>
        <v>0</v>
      </c>
      <c r="BH47" s="304">
        <f t="shared" si="4"/>
        <v>0</v>
      </c>
      <c r="BI47" s="304">
        <f t="shared" si="5"/>
        <v>0</v>
      </c>
    </row>
    <row r="48" spans="1:61" ht="14.45" customHeight="1" x14ac:dyDescent="0.25">
      <c r="A48" s="43"/>
      <c r="B48" s="171"/>
      <c r="C48" s="171"/>
      <c r="D48" s="71"/>
      <c r="E48" s="45"/>
      <c r="F48" s="50"/>
      <c r="G48" s="72"/>
      <c r="H48" s="44"/>
      <c r="I48" s="73"/>
      <c r="J48" s="48"/>
      <c r="K48" s="49"/>
      <c r="L48" s="44"/>
      <c r="M48" s="73"/>
      <c r="N48" s="50"/>
      <c r="O48" s="72"/>
      <c r="P48" s="44"/>
      <c r="Q48" s="73"/>
      <c r="R48" s="50"/>
      <c r="S48" s="72"/>
      <c r="T48" s="44"/>
      <c r="U48" s="73"/>
      <c r="V48" s="50"/>
      <c r="W48" s="72"/>
      <c r="X48" s="44"/>
      <c r="Y48" s="73"/>
      <c r="Z48" s="50"/>
      <c r="AA48" s="72"/>
      <c r="AB48" s="44"/>
      <c r="AC48" s="73"/>
      <c r="AD48" s="50"/>
      <c r="AE48" s="72"/>
      <c r="AF48" s="44"/>
      <c r="AG48" s="73"/>
      <c r="AH48" s="50"/>
      <c r="AI48" s="72"/>
      <c r="AJ48" s="44"/>
      <c r="AK48" s="73"/>
      <c r="AL48" s="50"/>
      <c r="AM48" s="72"/>
      <c r="AN48" s="44"/>
      <c r="AO48" s="73"/>
      <c r="AP48" s="50"/>
      <c r="AQ48" s="72"/>
      <c r="AR48" s="44"/>
      <c r="AS48" s="73"/>
      <c r="AT48" s="50"/>
      <c r="AU48" s="72"/>
      <c r="AV48" s="44"/>
      <c r="AW48" s="73"/>
      <c r="AX48" s="50"/>
      <c r="AY48" s="72"/>
      <c r="AZ48" s="202">
        <f t="shared" si="10"/>
        <v>0</v>
      </c>
      <c r="BA48" s="203">
        <f t="shared" si="11"/>
        <v>0</v>
      </c>
      <c r="BB48" s="204" t="b">
        <f t="shared" si="12"/>
        <v>0</v>
      </c>
      <c r="BC48" s="205">
        <f t="shared" si="13"/>
        <v>0</v>
      </c>
      <c r="BD48" s="151"/>
      <c r="BE48" s="304">
        <f>'Budget Tracking - FY1'!B48</f>
        <v>0</v>
      </c>
      <c r="BF48" s="304">
        <f>'FY2'!B48</f>
        <v>0</v>
      </c>
      <c r="BG48" s="304">
        <f>'FY3'!B48</f>
        <v>0</v>
      </c>
      <c r="BH48" s="304">
        <f t="shared" si="4"/>
        <v>0</v>
      </c>
      <c r="BI48" s="304">
        <f t="shared" si="5"/>
        <v>0</v>
      </c>
    </row>
    <row r="49" spans="1:61" x14ac:dyDescent="0.25">
      <c r="A49" s="43"/>
      <c r="B49" s="171"/>
      <c r="C49" s="171"/>
      <c r="D49" s="71"/>
      <c r="E49" s="45"/>
      <c r="F49" s="50"/>
      <c r="G49" s="72"/>
      <c r="H49" s="44"/>
      <c r="I49" s="73"/>
      <c r="J49" s="48"/>
      <c r="K49" s="49"/>
      <c r="L49" s="44"/>
      <c r="M49" s="73"/>
      <c r="N49" s="50"/>
      <c r="O49" s="72"/>
      <c r="P49" s="44"/>
      <c r="Q49" s="73"/>
      <c r="R49" s="50"/>
      <c r="S49" s="72"/>
      <c r="T49" s="44"/>
      <c r="U49" s="73"/>
      <c r="V49" s="50"/>
      <c r="W49" s="72"/>
      <c r="X49" s="44"/>
      <c r="Y49" s="73"/>
      <c r="Z49" s="50"/>
      <c r="AA49" s="72"/>
      <c r="AB49" s="44"/>
      <c r="AC49" s="73"/>
      <c r="AD49" s="50"/>
      <c r="AE49" s="72"/>
      <c r="AF49" s="44"/>
      <c r="AG49" s="73"/>
      <c r="AH49" s="50"/>
      <c r="AI49" s="72"/>
      <c r="AJ49" s="44"/>
      <c r="AK49" s="73"/>
      <c r="AL49" s="50"/>
      <c r="AM49" s="72"/>
      <c r="AN49" s="44"/>
      <c r="AO49" s="73"/>
      <c r="AP49" s="50"/>
      <c r="AQ49" s="72"/>
      <c r="AR49" s="44"/>
      <c r="AS49" s="73"/>
      <c r="AT49" s="50"/>
      <c r="AU49" s="72"/>
      <c r="AV49" s="44"/>
      <c r="AW49" s="73"/>
      <c r="AX49" s="50"/>
      <c r="AY49" s="72"/>
      <c r="AZ49" s="202">
        <f t="shared" si="10"/>
        <v>0</v>
      </c>
      <c r="BA49" s="203">
        <f t="shared" si="11"/>
        <v>0</v>
      </c>
      <c r="BB49" s="204" t="b">
        <f t="shared" si="12"/>
        <v>0</v>
      </c>
      <c r="BC49" s="205">
        <f t="shared" si="13"/>
        <v>0</v>
      </c>
      <c r="BD49" s="151"/>
      <c r="BE49" s="304">
        <f>'Budget Tracking - FY1'!B49</f>
        <v>0</v>
      </c>
      <c r="BF49" s="304">
        <f>'FY2'!B49</f>
        <v>0</v>
      </c>
      <c r="BG49" s="304">
        <f>'FY3'!B49</f>
        <v>0</v>
      </c>
      <c r="BH49" s="304">
        <f t="shared" si="4"/>
        <v>0</v>
      </c>
      <c r="BI49" s="304">
        <f t="shared" si="5"/>
        <v>0</v>
      </c>
    </row>
    <row r="50" spans="1:61" s="220" customFormat="1" ht="16.149999999999999" customHeight="1" x14ac:dyDescent="0.25">
      <c r="A50" s="212" t="s">
        <v>133</v>
      </c>
      <c r="B50" s="213">
        <f>SUM(B41:B49)</f>
        <v>0</v>
      </c>
      <c r="C50" s="213">
        <f>SUM(C41:C49)</f>
        <v>0</v>
      </c>
      <c r="D50" s="214">
        <f>SUM(D41:D49)</f>
        <v>0</v>
      </c>
      <c r="E50" s="215">
        <f>SUM(E40:E49)</f>
        <v>0</v>
      </c>
      <c r="F50" s="216"/>
      <c r="G50" s="217"/>
      <c r="H50" s="214">
        <f>SUM(H41:H49)</f>
        <v>0</v>
      </c>
      <c r="I50" s="215">
        <f>SUM(I40:I49)</f>
        <v>0</v>
      </c>
      <c r="J50" s="216"/>
      <c r="K50" s="218"/>
      <c r="L50" s="214">
        <f>SUM(L41:L49)</f>
        <v>0</v>
      </c>
      <c r="M50" s="215">
        <f>SUM(M40:M49)</f>
        <v>0</v>
      </c>
      <c r="N50" s="216"/>
      <c r="O50" s="218"/>
      <c r="P50" s="214">
        <f>SUM(P41:P49)</f>
        <v>0</v>
      </c>
      <c r="Q50" s="215">
        <f>SUM(Q40:Q49)</f>
        <v>0</v>
      </c>
      <c r="R50" s="216"/>
      <c r="S50" s="218"/>
      <c r="T50" s="214">
        <f>SUM(T41:T49)</f>
        <v>0</v>
      </c>
      <c r="U50" s="215">
        <f>SUM(U40:U49)</f>
        <v>0</v>
      </c>
      <c r="V50" s="216"/>
      <c r="W50" s="218"/>
      <c r="X50" s="214">
        <f>SUM(X41:X49)</f>
        <v>0</v>
      </c>
      <c r="Y50" s="215">
        <f>SUM(Y40:Y49)</f>
        <v>0</v>
      </c>
      <c r="Z50" s="216"/>
      <c r="AA50" s="218"/>
      <c r="AB50" s="214">
        <f>SUM(AB41:AB49)</f>
        <v>0</v>
      </c>
      <c r="AC50" s="215">
        <f>SUM(AC40:AC49)</f>
        <v>0</v>
      </c>
      <c r="AD50" s="216"/>
      <c r="AE50" s="218"/>
      <c r="AF50" s="214">
        <f>SUM(AF41:AF49)</f>
        <v>0</v>
      </c>
      <c r="AG50" s="215">
        <f>SUM(AG40:AG49)</f>
        <v>0</v>
      </c>
      <c r="AH50" s="216"/>
      <c r="AI50" s="218"/>
      <c r="AJ50" s="214">
        <f>SUM(AJ41:AJ49)</f>
        <v>0</v>
      </c>
      <c r="AK50" s="215">
        <f>SUM(AK40:AK49)</f>
        <v>0</v>
      </c>
      <c r="AL50" s="216"/>
      <c r="AM50" s="218"/>
      <c r="AN50" s="214">
        <f>SUM(AN41:AN49)</f>
        <v>0</v>
      </c>
      <c r="AO50" s="215">
        <f>SUM(AO40:AO49)</f>
        <v>0</v>
      </c>
      <c r="AP50" s="216"/>
      <c r="AQ50" s="218"/>
      <c r="AR50" s="214">
        <f>SUM(AR41:AR49)</f>
        <v>0</v>
      </c>
      <c r="AS50" s="215">
        <f>SUM(AS40:AS49)</f>
        <v>0</v>
      </c>
      <c r="AT50" s="216"/>
      <c r="AU50" s="218"/>
      <c r="AV50" s="214">
        <f>SUM(AV41:AV49)</f>
        <v>0</v>
      </c>
      <c r="AW50" s="215">
        <f>SUM(AW40:AW49)</f>
        <v>0</v>
      </c>
      <c r="AX50" s="216"/>
      <c r="AY50" s="218"/>
      <c r="AZ50" s="137">
        <f>SUM(AZ41:AZ49)</f>
        <v>0</v>
      </c>
      <c r="BA50" s="137">
        <f>SUM(BA41:BA49)</f>
        <v>0</v>
      </c>
      <c r="BB50" s="138" t="b">
        <f t="shared" si="12"/>
        <v>0</v>
      </c>
      <c r="BC50" s="139">
        <f>SUM(BC41:BC49)</f>
        <v>0</v>
      </c>
      <c r="BD50" s="313"/>
      <c r="BE50" s="164">
        <f>'Budget Tracking - FY1'!B50</f>
        <v>0</v>
      </c>
      <c r="BF50" s="164">
        <f>'FY2'!B50</f>
        <v>0</v>
      </c>
      <c r="BG50" s="164">
        <f>'FY3'!B50</f>
        <v>0</v>
      </c>
      <c r="BH50" s="164">
        <f t="shared" si="4"/>
        <v>0</v>
      </c>
      <c r="BI50" s="164">
        <f t="shared" si="5"/>
        <v>0</v>
      </c>
    </row>
    <row r="51" spans="1:61" s="220" customFormat="1" ht="15.6" customHeight="1" x14ac:dyDescent="0.25">
      <c r="A51" s="221" t="s">
        <v>129</v>
      </c>
      <c r="B51" s="222"/>
      <c r="C51" s="222"/>
      <c r="D51" s="223">
        <f>D50-E50</f>
        <v>0</v>
      </c>
      <c r="E51" s="224" t="e">
        <f>D51/D50</f>
        <v>#DIV/0!</v>
      </c>
      <c r="F51" s="225"/>
      <c r="G51" s="226"/>
      <c r="H51" s="227">
        <f>H50-I50</f>
        <v>0</v>
      </c>
      <c r="I51" s="224" t="e">
        <f>H51/H50</f>
        <v>#DIV/0!</v>
      </c>
      <c r="J51" s="225"/>
      <c r="K51" s="230"/>
      <c r="L51" s="223">
        <f>L50-M50</f>
        <v>0</v>
      </c>
      <c r="M51" s="224" t="e">
        <f>L51/L50</f>
        <v>#DIV/0!</v>
      </c>
      <c r="N51" s="225"/>
      <c r="O51" s="230"/>
      <c r="P51" s="223">
        <f>P50-Q50</f>
        <v>0</v>
      </c>
      <c r="Q51" s="224" t="e">
        <f>P51/P50</f>
        <v>#DIV/0!</v>
      </c>
      <c r="R51" s="225"/>
      <c r="S51" s="230"/>
      <c r="T51" s="223">
        <f>T50-U50</f>
        <v>0</v>
      </c>
      <c r="U51" s="224" t="e">
        <f>T51/T50</f>
        <v>#DIV/0!</v>
      </c>
      <c r="V51" s="225"/>
      <c r="W51" s="230"/>
      <c r="X51" s="223">
        <f>X50-Y50</f>
        <v>0</v>
      </c>
      <c r="Y51" s="224" t="e">
        <f>X51/X50</f>
        <v>#DIV/0!</v>
      </c>
      <c r="Z51" s="225"/>
      <c r="AA51" s="230"/>
      <c r="AB51" s="223">
        <f>AB50-AC50</f>
        <v>0</v>
      </c>
      <c r="AC51" s="224" t="e">
        <f>AB51/AB50</f>
        <v>#DIV/0!</v>
      </c>
      <c r="AD51" s="225"/>
      <c r="AE51" s="230"/>
      <c r="AF51" s="223">
        <f>AF50-AG50</f>
        <v>0</v>
      </c>
      <c r="AG51" s="224" t="e">
        <f>AF51/AF50</f>
        <v>#DIV/0!</v>
      </c>
      <c r="AH51" s="225"/>
      <c r="AI51" s="230"/>
      <c r="AJ51" s="223">
        <f>AJ50-AK50</f>
        <v>0</v>
      </c>
      <c r="AK51" s="224" t="e">
        <f>AJ51/AJ50</f>
        <v>#DIV/0!</v>
      </c>
      <c r="AL51" s="225"/>
      <c r="AM51" s="230"/>
      <c r="AN51" s="223">
        <f>AN50-AO50</f>
        <v>0</v>
      </c>
      <c r="AO51" s="224" t="e">
        <f>AN51/AN50</f>
        <v>#DIV/0!</v>
      </c>
      <c r="AP51" s="225"/>
      <c r="AQ51" s="230"/>
      <c r="AR51" s="223">
        <f>AR50-AS50</f>
        <v>0</v>
      </c>
      <c r="AS51" s="224" t="e">
        <f>AR51/AR50</f>
        <v>#DIV/0!</v>
      </c>
      <c r="AT51" s="225"/>
      <c r="AU51" s="230"/>
      <c r="AV51" s="223">
        <f>AV50-AW50</f>
        <v>0</v>
      </c>
      <c r="AW51" s="224" t="e">
        <f>AV51/AV50</f>
        <v>#DIV/0!</v>
      </c>
      <c r="AX51" s="225"/>
      <c r="AY51" s="230"/>
      <c r="AZ51" s="140"/>
      <c r="BA51" s="141"/>
      <c r="BB51" s="142"/>
      <c r="BC51" s="143"/>
      <c r="BD51" s="314"/>
      <c r="BE51" s="162">
        <f>'Budget Tracking - FY1'!B51</f>
        <v>0</v>
      </c>
      <c r="BF51" s="162">
        <f>'FY2'!B51</f>
        <v>0</v>
      </c>
      <c r="BG51" s="162">
        <f>'FY3'!B51</f>
        <v>0</v>
      </c>
      <c r="BH51" s="162">
        <f t="shared" si="4"/>
        <v>0</v>
      </c>
      <c r="BI51" s="162">
        <f t="shared" si="5"/>
        <v>0</v>
      </c>
    </row>
    <row r="52" spans="1:61" ht="18.600000000000001" customHeight="1" x14ac:dyDescent="0.25">
      <c r="A52" s="65" t="s">
        <v>134</v>
      </c>
      <c r="B52" s="66"/>
      <c r="C52" s="66"/>
      <c r="D52" s="66"/>
      <c r="E52" s="67"/>
      <c r="F52" s="68"/>
      <c r="G52" s="69"/>
      <c r="H52" s="67"/>
      <c r="I52" s="67"/>
      <c r="J52" s="68"/>
      <c r="K52" s="69"/>
      <c r="L52" s="67"/>
      <c r="M52" s="67"/>
      <c r="N52" s="68"/>
      <c r="O52" s="69"/>
      <c r="P52" s="67"/>
      <c r="Q52" s="67"/>
      <c r="R52" s="68"/>
      <c r="S52" s="69"/>
      <c r="T52" s="67"/>
      <c r="U52" s="67"/>
      <c r="V52" s="68"/>
      <c r="W52" s="69"/>
      <c r="X52" s="67"/>
      <c r="Y52" s="67"/>
      <c r="Z52" s="68"/>
      <c r="AA52" s="69"/>
      <c r="AB52" s="67"/>
      <c r="AC52" s="67"/>
      <c r="AD52" s="68"/>
      <c r="AE52" s="69"/>
      <c r="AF52" s="67"/>
      <c r="AG52" s="67"/>
      <c r="AH52" s="68"/>
      <c r="AI52" s="69"/>
      <c r="AJ52" s="67"/>
      <c r="AK52" s="67"/>
      <c r="AL52" s="68"/>
      <c r="AM52" s="69"/>
      <c r="AN52" s="67"/>
      <c r="AO52" s="67"/>
      <c r="AP52" s="68"/>
      <c r="AQ52" s="69"/>
      <c r="AR52" s="67"/>
      <c r="AS52" s="67"/>
      <c r="AT52" s="68"/>
      <c r="AU52" s="69"/>
      <c r="AV52" s="67"/>
      <c r="AW52" s="67"/>
      <c r="AX52" s="68"/>
      <c r="AY52" s="69"/>
      <c r="AZ52" s="67"/>
      <c r="BA52" s="206"/>
      <c r="BB52" s="207"/>
      <c r="BC52" s="206"/>
      <c r="BD52" s="156"/>
      <c r="BE52" s="301"/>
      <c r="BF52" s="302"/>
      <c r="BG52" s="302"/>
      <c r="BH52" s="302"/>
      <c r="BI52" s="302"/>
    </row>
    <row r="53" spans="1:61" x14ac:dyDescent="0.25">
      <c r="A53" s="95"/>
      <c r="B53" s="173"/>
      <c r="C53" s="173"/>
      <c r="D53" s="78"/>
      <c r="E53" s="79"/>
      <c r="F53" s="80"/>
      <c r="G53" s="81"/>
      <c r="H53" s="78"/>
      <c r="I53" s="79"/>
      <c r="J53" s="80"/>
      <c r="K53" s="81"/>
      <c r="L53" s="78"/>
      <c r="M53" s="79"/>
      <c r="N53" s="80"/>
      <c r="O53" s="81"/>
      <c r="P53" s="78"/>
      <c r="Q53" s="79"/>
      <c r="R53" s="80"/>
      <c r="S53" s="81"/>
      <c r="T53" s="78"/>
      <c r="U53" s="79"/>
      <c r="V53" s="80"/>
      <c r="W53" s="81"/>
      <c r="X53" s="78"/>
      <c r="Y53" s="79"/>
      <c r="Z53" s="80"/>
      <c r="AA53" s="81"/>
      <c r="AB53" s="78"/>
      <c r="AC53" s="79"/>
      <c r="AD53" s="80"/>
      <c r="AE53" s="81"/>
      <c r="AF53" s="78"/>
      <c r="AG53" s="79"/>
      <c r="AH53" s="80"/>
      <c r="AI53" s="81"/>
      <c r="AJ53" s="78"/>
      <c r="AK53" s="79"/>
      <c r="AL53" s="80"/>
      <c r="AM53" s="81"/>
      <c r="AN53" s="78"/>
      <c r="AO53" s="79"/>
      <c r="AP53" s="80"/>
      <c r="AQ53" s="81"/>
      <c r="AR53" s="78"/>
      <c r="AS53" s="79"/>
      <c r="AT53" s="80"/>
      <c r="AU53" s="81"/>
      <c r="AV53" s="78"/>
      <c r="AW53" s="79"/>
      <c r="AX53" s="80"/>
      <c r="AY53" s="81"/>
      <c r="AZ53" s="202">
        <f t="shared" ref="AZ53:AZ69" si="14">SUM(E53,I53,M53,Q53,U53,Y53,AC53,AG53,AK53,AO53,AS53,AW53)</f>
        <v>0</v>
      </c>
      <c r="BA53" s="203">
        <f t="shared" ref="BA53:BA69" si="15">SUM(B53-D53,-H53,-L53,-P53,-T53,-X53,-AB53,-AF53,-AJ53,-AN53,-AR53,-AV53)</f>
        <v>0</v>
      </c>
      <c r="BB53" s="204" t="b">
        <f t="shared" ref="BB53:BB70" si="16">IF($BQ$10&gt;0,SUM(CR49-CR50)+IF($E$70&gt;0,SUM(D53-E53)+IF($I$70&gt;0,SUM(H53-I53)+IF($M$70&gt;0,SUM(L53-M53)+IF($Q$70&gt;0,SUM(P53-Q53)+IF($U$70&gt;0,SUM(T53-U53)+IF($Y$70&gt;0,SUM(X53-Y53)+IF($AC$70&gt;0,SUM(AB53-AC53)+IF($AG$70&gt;0,SUM(AF53-AG53)+IF($AK$70&gt;0,SUM(AJ53-AK53)+IF($AO$70&gt;0,SUM(AN53-AO53)+IF($AS$70&gt;0,SUM(AR53-AS53)+IF($AW$70&gt;0,SUM(AV53-AW53))))))))))))))</f>
        <v>0</v>
      </c>
      <c r="BC53" s="205">
        <f t="shared" ref="BC53:BC69" si="17">SUM(BA53:BB53)</f>
        <v>0</v>
      </c>
      <c r="BD53" s="151"/>
      <c r="BE53" s="306">
        <f>'Budget Tracking - FY1'!B53</f>
        <v>0</v>
      </c>
      <c r="BF53" s="306">
        <f>'FY2'!B53</f>
        <v>0</v>
      </c>
      <c r="BG53" s="306">
        <f>'FY3'!B53</f>
        <v>0</v>
      </c>
      <c r="BH53" s="306">
        <f t="shared" si="4"/>
        <v>0</v>
      </c>
      <c r="BI53" s="306">
        <f t="shared" si="5"/>
        <v>0</v>
      </c>
    </row>
    <row r="54" spans="1:61" ht="14.45" customHeight="1" x14ac:dyDescent="0.25">
      <c r="A54" s="95"/>
      <c r="B54" s="173"/>
      <c r="C54" s="173"/>
      <c r="D54" s="78"/>
      <c r="E54" s="79"/>
      <c r="F54" s="80"/>
      <c r="G54" s="81"/>
      <c r="H54" s="78"/>
      <c r="I54" s="79"/>
      <c r="J54" s="80"/>
      <c r="K54" s="81"/>
      <c r="L54" s="78"/>
      <c r="M54" s="79"/>
      <c r="N54" s="80"/>
      <c r="O54" s="81"/>
      <c r="P54" s="78"/>
      <c r="Q54" s="79"/>
      <c r="R54" s="80"/>
      <c r="S54" s="81"/>
      <c r="T54" s="78"/>
      <c r="U54" s="79"/>
      <c r="V54" s="80"/>
      <c r="W54" s="81"/>
      <c r="X54" s="78"/>
      <c r="Y54" s="79"/>
      <c r="Z54" s="80"/>
      <c r="AA54" s="81"/>
      <c r="AB54" s="78"/>
      <c r="AC54" s="79"/>
      <c r="AD54" s="80"/>
      <c r="AE54" s="81"/>
      <c r="AF54" s="78"/>
      <c r="AG54" s="79"/>
      <c r="AH54" s="80"/>
      <c r="AI54" s="81"/>
      <c r="AJ54" s="78"/>
      <c r="AK54" s="79"/>
      <c r="AL54" s="80"/>
      <c r="AM54" s="81"/>
      <c r="AN54" s="78"/>
      <c r="AO54" s="79"/>
      <c r="AP54" s="80"/>
      <c r="AQ54" s="81"/>
      <c r="AR54" s="78"/>
      <c r="AS54" s="79"/>
      <c r="AT54" s="80"/>
      <c r="AU54" s="81"/>
      <c r="AV54" s="78"/>
      <c r="AW54" s="79"/>
      <c r="AX54" s="80"/>
      <c r="AY54" s="81"/>
      <c r="AZ54" s="202">
        <f t="shared" si="14"/>
        <v>0</v>
      </c>
      <c r="BA54" s="203">
        <f t="shared" si="15"/>
        <v>0</v>
      </c>
      <c r="BB54" s="204" t="b">
        <f t="shared" si="16"/>
        <v>0</v>
      </c>
      <c r="BC54" s="205">
        <f t="shared" si="17"/>
        <v>0</v>
      </c>
      <c r="BD54" s="151"/>
      <c r="BE54" s="307">
        <f>'Budget Tracking - FY1'!B54</f>
        <v>0</v>
      </c>
      <c r="BF54" s="307">
        <f>'FY2'!B54</f>
        <v>0</v>
      </c>
      <c r="BG54" s="307">
        <f>'FY3'!B54</f>
        <v>0</v>
      </c>
      <c r="BH54" s="307">
        <f t="shared" si="4"/>
        <v>0</v>
      </c>
      <c r="BI54" s="307">
        <f t="shared" si="5"/>
        <v>0</v>
      </c>
    </row>
    <row r="55" spans="1:61" ht="14.45" customHeight="1" x14ac:dyDescent="0.25">
      <c r="A55" s="95"/>
      <c r="B55" s="173"/>
      <c r="C55" s="173"/>
      <c r="D55" s="78"/>
      <c r="E55" s="79"/>
      <c r="F55" s="80"/>
      <c r="G55" s="81"/>
      <c r="H55" s="78"/>
      <c r="I55" s="79"/>
      <c r="J55" s="80"/>
      <c r="K55" s="81"/>
      <c r="L55" s="78"/>
      <c r="M55" s="79"/>
      <c r="N55" s="80"/>
      <c r="O55" s="81"/>
      <c r="P55" s="78"/>
      <c r="Q55" s="79"/>
      <c r="R55" s="80"/>
      <c r="S55" s="81"/>
      <c r="T55" s="78"/>
      <c r="U55" s="79"/>
      <c r="V55" s="80"/>
      <c r="W55" s="81"/>
      <c r="X55" s="78"/>
      <c r="Y55" s="79"/>
      <c r="Z55" s="80"/>
      <c r="AA55" s="81"/>
      <c r="AB55" s="78"/>
      <c r="AC55" s="79"/>
      <c r="AD55" s="80"/>
      <c r="AE55" s="81"/>
      <c r="AF55" s="78"/>
      <c r="AG55" s="79"/>
      <c r="AH55" s="80"/>
      <c r="AI55" s="81"/>
      <c r="AJ55" s="78"/>
      <c r="AK55" s="79"/>
      <c r="AL55" s="80"/>
      <c r="AM55" s="81"/>
      <c r="AN55" s="78"/>
      <c r="AO55" s="79"/>
      <c r="AP55" s="80"/>
      <c r="AQ55" s="81"/>
      <c r="AR55" s="78"/>
      <c r="AS55" s="79"/>
      <c r="AT55" s="80"/>
      <c r="AU55" s="81"/>
      <c r="AV55" s="78"/>
      <c r="AW55" s="79"/>
      <c r="AX55" s="80"/>
      <c r="AY55" s="81"/>
      <c r="AZ55" s="202">
        <f t="shared" si="14"/>
        <v>0</v>
      </c>
      <c r="BA55" s="203">
        <f t="shared" si="15"/>
        <v>0</v>
      </c>
      <c r="BB55" s="204" t="b">
        <f t="shared" si="16"/>
        <v>0</v>
      </c>
      <c r="BC55" s="205">
        <f t="shared" si="17"/>
        <v>0</v>
      </c>
      <c r="BD55" s="155"/>
      <c r="BE55" s="307">
        <f>'Budget Tracking - FY1'!B55</f>
        <v>0</v>
      </c>
      <c r="BF55" s="307">
        <f>'FY2'!B55</f>
        <v>0</v>
      </c>
      <c r="BG55" s="307">
        <f>'FY3'!B55</f>
        <v>0</v>
      </c>
      <c r="BH55" s="307">
        <f t="shared" si="4"/>
        <v>0</v>
      </c>
      <c r="BI55" s="307">
        <f t="shared" si="5"/>
        <v>0</v>
      </c>
    </row>
    <row r="56" spans="1:61" ht="14.45" customHeight="1" x14ac:dyDescent="0.25">
      <c r="A56" s="95"/>
      <c r="B56" s="173"/>
      <c r="C56" s="173"/>
      <c r="D56" s="78"/>
      <c r="E56" s="79"/>
      <c r="F56" s="80"/>
      <c r="G56" s="81"/>
      <c r="H56" s="78"/>
      <c r="I56" s="79"/>
      <c r="J56" s="80"/>
      <c r="K56" s="81"/>
      <c r="L56" s="78"/>
      <c r="M56" s="79"/>
      <c r="N56" s="80"/>
      <c r="O56" s="81"/>
      <c r="P56" s="78"/>
      <c r="Q56" s="79"/>
      <c r="R56" s="80"/>
      <c r="S56" s="81"/>
      <c r="T56" s="78"/>
      <c r="U56" s="79"/>
      <c r="V56" s="80"/>
      <c r="W56" s="81"/>
      <c r="X56" s="78"/>
      <c r="Y56" s="79"/>
      <c r="Z56" s="80"/>
      <c r="AA56" s="81"/>
      <c r="AB56" s="78"/>
      <c r="AC56" s="79"/>
      <c r="AD56" s="80"/>
      <c r="AE56" s="81"/>
      <c r="AF56" s="78"/>
      <c r="AG56" s="79"/>
      <c r="AH56" s="80"/>
      <c r="AI56" s="81"/>
      <c r="AJ56" s="78"/>
      <c r="AK56" s="79"/>
      <c r="AL56" s="80"/>
      <c r="AM56" s="81"/>
      <c r="AN56" s="78"/>
      <c r="AO56" s="79"/>
      <c r="AP56" s="80"/>
      <c r="AQ56" s="81"/>
      <c r="AR56" s="78"/>
      <c r="AS56" s="79"/>
      <c r="AT56" s="80"/>
      <c r="AU56" s="81"/>
      <c r="AV56" s="78"/>
      <c r="AW56" s="79"/>
      <c r="AX56" s="80"/>
      <c r="AY56" s="81"/>
      <c r="AZ56" s="202">
        <f t="shared" si="14"/>
        <v>0</v>
      </c>
      <c r="BA56" s="203">
        <f t="shared" si="15"/>
        <v>0</v>
      </c>
      <c r="BB56" s="204" t="b">
        <f t="shared" si="16"/>
        <v>0</v>
      </c>
      <c r="BC56" s="205">
        <f t="shared" si="17"/>
        <v>0</v>
      </c>
      <c r="BD56" s="155"/>
      <c r="BE56" s="307">
        <f>'Budget Tracking - FY1'!B56</f>
        <v>0</v>
      </c>
      <c r="BF56" s="307">
        <f>'FY2'!B56</f>
        <v>0</v>
      </c>
      <c r="BG56" s="307">
        <f>'FY3'!B56</f>
        <v>0</v>
      </c>
      <c r="BH56" s="307">
        <f t="shared" si="4"/>
        <v>0</v>
      </c>
      <c r="BI56" s="307">
        <f t="shared" si="5"/>
        <v>0</v>
      </c>
    </row>
    <row r="57" spans="1:61" ht="14.45" customHeight="1" x14ac:dyDescent="0.25">
      <c r="A57" s="57"/>
      <c r="B57" s="173"/>
      <c r="C57" s="173"/>
      <c r="D57" s="78"/>
      <c r="E57" s="79"/>
      <c r="F57" s="80"/>
      <c r="G57" s="81"/>
      <c r="H57" s="78"/>
      <c r="I57" s="79"/>
      <c r="J57" s="80"/>
      <c r="K57" s="81"/>
      <c r="L57" s="78"/>
      <c r="M57" s="79"/>
      <c r="N57" s="80"/>
      <c r="O57" s="81"/>
      <c r="P57" s="78"/>
      <c r="Q57" s="79"/>
      <c r="R57" s="80"/>
      <c r="S57" s="81"/>
      <c r="T57" s="78"/>
      <c r="U57" s="79"/>
      <c r="V57" s="80"/>
      <c r="W57" s="81"/>
      <c r="X57" s="78"/>
      <c r="Y57" s="79"/>
      <c r="Z57" s="80"/>
      <c r="AA57" s="81"/>
      <c r="AB57" s="78"/>
      <c r="AC57" s="79"/>
      <c r="AD57" s="80"/>
      <c r="AE57" s="81"/>
      <c r="AF57" s="78"/>
      <c r="AG57" s="79"/>
      <c r="AH57" s="80"/>
      <c r="AI57" s="81"/>
      <c r="AJ57" s="78"/>
      <c r="AK57" s="79"/>
      <c r="AL57" s="80"/>
      <c r="AM57" s="81"/>
      <c r="AN57" s="78"/>
      <c r="AO57" s="79"/>
      <c r="AP57" s="80"/>
      <c r="AQ57" s="81"/>
      <c r="AR57" s="78"/>
      <c r="AS57" s="79"/>
      <c r="AT57" s="80"/>
      <c r="AU57" s="81"/>
      <c r="AV57" s="78"/>
      <c r="AW57" s="79"/>
      <c r="AX57" s="80"/>
      <c r="AY57" s="81"/>
      <c r="AZ57" s="202">
        <f t="shared" si="14"/>
        <v>0</v>
      </c>
      <c r="BA57" s="203">
        <f t="shared" si="15"/>
        <v>0</v>
      </c>
      <c r="BB57" s="204" t="b">
        <f t="shared" si="16"/>
        <v>0</v>
      </c>
      <c r="BC57" s="205">
        <f t="shared" si="17"/>
        <v>0</v>
      </c>
      <c r="BD57" s="155"/>
      <c r="BE57" s="307">
        <f>'Budget Tracking - FY1'!B57</f>
        <v>0</v>
      </c>
      <c r="BF57" s="307">
        <f>'FY2'!B57</f>
        <v>0</v>
      </c>
      <c r="BG57" s="307">
        <f>'FY3'!B57</f>
        <v>0</v>
      </c>
      <c r="BH57" s="307">
        <f t="shared" si="4"/>
        <v>0</v>
      </c>
      <c r="BI57" s="307">
        <f t="shared" si="5"/>
        <v>0</v>
      </c>
    </row>
    <row r="58" spans="1:61" ht="14.45" customHeight="1" x14ac:dyDescent="0.25">
      <c r="A58" s="62"/>
      <c r="B58" s="174"/>
      <c r="C58" s="174"/>
      <c r="D58" s="96"/>
      <c r="E58" s="79"/>
      <c r="F58" s="80"/>
      <c r="G58" s="81"/>
      <c r="H58" s="78"/>
      <c r="I58" s="79"/>
      <c r="J58" s="80"/>
      <c r="K58" s="81"/>
      <c r="L58" s="78"/>
      <c r="M58" s="79"/>
      <c r="N58" s="80"/>
      <c r="O58" s="81"/>
      <c r="P58" s="78"/>
      <c r="Q58" s="79"/>
      <c r="R58" s="80"/>
      <c r="S58" s="81"/>
      <c r="T58" s="78"/>
      <c r="U58" s="79"/>
      <c r="V58" s="80"/>
      <c r="W58" s="81"/>
      <c r="X58" s="78"/>
      <c r="Y58" s="79"/>
      <c r="Z58" s="80"/>
      <c r="AA58" s="81"/>
      <c r="AB58" s="78"/>
      <c r="AC58" s="79"/>
      <c r="AD58" s="80"/>
      <c r="AE58" s="81"/>
      <c r="AF58" s="78"/>
      <c r="AG58" s="79"/>
      <c r="AH58" s="80"/>
      <c r="AI58" s="81"/>
      <c r="AJ58" s="78"/>
      <c r="AK58" s="79"/>
      <c r="AL58" s="80"/>
      <c r="AM58" s="81"/>
      <c r="AN58" s="78"/>
      <c r="AO58" s="79"/>
      <c r="AP58" s="80"/>
      <c r="AQ58" s="81"/>
      <c r="AR58" s="78"/>
      <c r="AS58" s="79"/>
      <c r="AT58" s="80"/>
      <c r="AU58" s="81"/>
      <c r="AV58" s="78"/>
      <c r="AW58" s="79"/>
      <c r="AX58" s="80"/>
      <c r="AY58" s="81"/>
      <c r="AZ58" s="202">
        <f t="shared" si="14"/>
        <v>0</v>
      </c>
      <c r="BA58" s="203">
        <f t="shared" si="15"/>
        <v>0</v>
      </c>
      <c r="BB58" s="204" t="b">
        <f t="shared" si="16"/>
        <v>0</v>
      </c>
      <c r="BC58" s="205">
        <f t="shared" si="17"/>
        <v>0</v>
      </c>
      <c r="BD58" s="157"/>
      <c r="BE58" s="307">
        <f>'Budget Tracking - FY1'!B58</f>
        <v>0</v>
      </c>
      <c r="BF58" s="307">
        <f>'FY2'!B58</f>
        <v>0</v>
      </c>
      <c r="BG58" s="307">
        <f>'FY3'!B58</f>
        <v>0</v>
      </c>
      <c r="BH58" s="307">
        <f t="shared" si="4"/>
        <v>0</v>
      </c>
      <c r="BI58" s="307">
        <f t="shared" si="5"/>
        <v>0</v>
      </c>
    </row>
    <row r="59" spans="1:61" ht="14.45" customHeight="1" x14ac:dyDescent="0.25">
      <c r="A59" s="95"/>
      <c r="B59" s="173"/>
      <c r="C59" s="173"/>
      <c r="D59" s="78"/>
      <c r="E59" s="79"/>
      <c r="F59" s="80"/>
      <c r="G59" s="81"/>
      <c r="H59" s="78"/>
      <c r="I59" s="79"/>
      <c r="J59" s="80"/>
      <c r="K59" s="81"/>
      <c r="L59" s="78"/>
      <c r="M59" s="79"/>
      <c r="N59" s="80"/>
      <c r="O59" s="81"/>
      <c r="P59" s="78"/>
      <c r="Q59" s="79"/>
      <c r="R59" s="80"/>
      <c r="S59" s="81"/>
      <c r="T59" s="78"/>
      <c r="U59" s="79"/>
      <c r="V59" s="80"/>
      <c r="W59" s="81"/>
      <c r="X59" s="78"/>
      <c r="Y59" s="79"/>
      <c r="Z59" s="80"/>
      <c r="AA59" s="81"/>
      <c r="AB59" s="78"/>
      <c r="AC59" s="79"/>
      <c r="AD59" s="80"/>
      <c r="AE59" s="81"/>
      <c r="AF59" s="78"/>
      <c r="AG59" s="79"/>
      <c r="AH59" s="80"/>
      <c r="AI59" s="81"/>
      <c r="AJ59" s="78"/>
      <c r="AK59" s="79"/>
      <c r="AL59" s="80"/>
      <c r="AM59" s="81"/>
      <c r="AN59" s="78"/>
      <c r="AO59" s="79"/>
      <c r="AP59" s="80"/>
      <c r="AQ59" s="81"/>
      <c r="AR59" s="78"/>
      <c r="AS59" s="79"/>
      <c r="AT59" s="80"/>
      <c r="AU59" s="81"/>
      <c r="AV59" s="78"/>
      <c r="AW59" s="79"/>
      <c r="AX59" s="80"/>
      <c r="AY59" s="81"/>
      <c r="AZ59" s="202">
        <f t="shared" si="14"/>
        <v>0</v>
      </c>
      <c r="BA59" s="203">
        <f t="shared" si="15"/>
        <v>0</v>
      </c>
      <c r="BB59" s="204" t="b">
        <f t="shared" si="16"/>
        <v>0</v>
      </c>
      <c r="BC59" s="205">
        <f t="shared" si="17"/>
        <v>0</v>
      </c>
      <c r="BD59" s="151"/>
      <c r="BE59" s="307">
        <f>'Budget Tracking - FY1'!B59</f>
        <v>0</v>
      </c>
      <c r="BF59" s="307">
        <f>'FY2'!B59</f>
        <v>0</v>
      </c>
      <c r="BG59" s="307">
        <f>'FY3'!B59</f>
        <v>0</v>
      </c>
      <c r="BH59" s="307">
        <f t="shared" si="4"/>
        <v>0</v>
      </c>
      <c r="BI59" s="307">
        <f t="shared" si="5"/>
        <v>0</v>
      </c>
    </row>
    <row r="60" spans="1:61" ht="14.45" customHeight="1" x14ac:dyDescent="0.25">
      <c r="A60" s="95"/>
      <c r="B60" s="173"/>
      <c r="C60" s="173"/>
      <c r="D60" s="78"/>
      <c r="E60" s="79"/>
      <c r="F60" s="80"/>
      <c r="G60" s="81"/>
      <c r="H60" s="78"/>
      <c r="I60" s="79"/>
      <c r="J60" s="80"/>
      <c r="K60" s="81"/>
      <c r="L60" s="78"/>
      <c r="M60" s="79"/>
      <c r="N60" s="80"/>
      <c r="O60" s="81"/>
      <c r="P60" s="78"/>
      <c r="Q60" s="79"/>
      <c r="R60" s="80"/>
      <c r="S60" s="81"/>
      <c r="T60" s="78"/>
      <c r="U60" s="79"/>
      <c r="V60" s="80"/>
      <c r="W60" s="81"/>
      <c r="X60" s="78"/>
      <c r="Y60" s="79"/>
      <c r="Z60" s="80"/>
      <c r="AA60" s="81"/>
      <c r="AB60" s="78"/>
      <c r="AC60" s="79"/>
      <c r="AD60" s="80"/>
      <c r="AE60" s="81"/>
      <c r="AF60" s="78"/>
      <c r="AG60" s="79"/>
      <c r="AH60" s="80"/>
      <c r="AI60" s="81"/>
      <c r="AJ60" s="78"/>
      <c r="AK60" s="79"/>
      <c r="AL60" s="80"/>
      <c r="AM60" s="81"/>
      <c r="AN60" s="78"/>
      <c r="AO60" s="79"/>
      <c r="AP60" s="80"/>
      <c r="AQ60" s="81"/>
      <c r="AR60" s="78"/>
      <c r="AS60" s="79"/>
      <c r="AT60" s="80"/>
      <c r="AU60" s="81"/>
      <c r="AV60" s="78"/>
      <c r="AW60" s="79"/>
      <c r="AX60" s="80"/>
      <c r="AY60" s="81"/>
      <c r="AZ60" s="202">
        <f t="shared" si="14"/>
        <v>0</v>
      </c>
      <c r="BA60" s="203">
        <f t="shared" si="15"/>
        <v>0</v>
      </c>
      <c r="BB60" s="204" t="b">
        <f t="shared" si="16"/>
        <v>0</v>
      </c>
      <c r="BC60" s="205">
        <f t="shared" si="17"/>
        <v>0</v>
      </c>
      <c r="BD60" s="155"/>
      <c r="BE60" s="307">
        <f>'Budget Tracking - FY1'!B60</f>
        <v>0</v>
      </c>
      <c r="BF60" s="307">
        <f>'FY2'!B60</f>
        <v>0</v>
      </c>
      <c r="BG60" s="307">
        <f>'FY3'!B60</f>
        <v>0</v>
      </c>
      <c r="BH60" s="307">
        <f t="shared" si="4"/>
        <v>0</v>
      </c>
      <c r="BI60" s="307">
        <f t="shared" si="5"/>
        <v>0</v>
      </c>
    </row>
    <row r="61" spans="1:61" ht="14.45" customHeight="1" x14ac:dyDescent="0.25">
      <c r="A61" s="95"/>
      <c r="B61" s="173"/>
      <c r="C61" s="173"/>
      <c r="D61" s="78"/>
      <c r="E61" s="79"/>
      <c r="F61" s="80"/>
      <c r="G61" s="81"/>
      <c r="H61" s="78"/>
      <c r="I61" s="79"/>
      <c r="J61" s="80"/>
      <c r="K61" s="81"/>
      <c r="L61" s="78"/>
      <c r="M61" s="79"/>
      <c r="N61" s="80"/>
      <c r="O61" s="81"/>
      <c r="P61" s="78"/>
      <c r="Q61" s="79"/>
      <c r="R61" s="80"/>
      <c r="S61" s="81"/>
      <c r="T61" s="78"/>
      <c r="U61" s="79"/>
      <c r="V61" s="80"/>
      <c r="W61" s="81"/>
      <c r="X61" s="78"/>
      <c r="Y61" s="79"/>
      <c r="Z61" s="80"/>
      <c r="AA61" s="81"/>
      <c r="AB61" s="78"/>
      <c r="AC61" s="79"/>
      <c r="AD61" s="80"/>
      <c r="AE61" s="81"/>
      <c r="AF61" s="78"/>
      <c r="AG61" s="79"/>
      <c r="AH61" s="80"/>
      <c r="AI61" s="81"/>
      <c r="AJ61" s="78"/>
      <c r="AK61" s="79"/>
      <c r="AL61" s="80"/>
      <c r="AM61" s="81"/>
      <c r="AN61" s="78"/>
      <c r="AO61" s="79"/>
      <c r="AP61" s="80"/>
      <c r="AQ61" s="81"/>
      <c r="AR61" s="78"/>
      <c r="AS61" s="79"/>
      <c r="AT61" s="80"/>
      <c r="AU61" s="81"/>
      <c r="AV61" s="78"/>
      <c r="AW61" s="79"/>
      <c r="AX61" s="80"/>
      <c r="AY61" s="81"/>
      <c r="AZ61" s="202">
        <f t="shared" si="14"/>
        <v>0</v>
      </c>
      <c r="BA61" s="203">
        <f t="shared" si="15"/>
        <v>0</v>
      </c>
      <c r="BB61" s="204" t="b">
        <f t="shared" si="16"/>
        <v>0</v>
      </c>
      <c r="BC61" s="205">
        <f t="shared" si="17"/>
        <v>0</v>
      </c>
      <c r="BD61" s="155"/>
      <c r="BE61" s="307">
        <f>'Budget Tracking - FY1'!B61</f>
        <v>0</v>
      </c>
      <c r="BF61" s="307">
        <f>'FY2'!B61</f>
        <v>0</v>
      </c>
      <c r="BG61" s="307">
        <f>'FY3'!B61</f>
        <v>0</v>
      </c>
      <c r="BH61" s="307">
        <f t="shared" si="4"/>
        <v>0</v>
      </c>
      <c r="BI61" s="307">
        <f t="shared" si="5"/>
        <v>0</v>
      </c>
    </row>
    <row r="62" spans="1:61" ht="14.45" customHeight="1" x14ac:dyDescent="0.25">
      <c r="A62" s="57"/>
      <c r="B62" s="173"/>
      <c r="C62" s="173"/>
      <c r="D62" s="78"/>
      <c r="E62" s="79"/>
      <c r="F62" s="80"/>
      <c r="G62" s="81"/>
      <c r="H62" s="78"/>
      <c r="I62" s="79"/>
      <c r="J62" s="80"/>
      <c r="K62" s="81"/>
      <c r="L62" s="78"/>
      <c r="M62" s="79"/>
      <c r="N62" s="80"/>
      <c r="O62" s="81"/>
      <c r="P62" s="78"/>
      <c r="Q62" s="79"/>
      <c r="R62" s="80"/>
      <c r="S62" s="81"/>
      <c r="T62" s="78"/>
      <c r="U62" s="79"/>
      <c r="V62" s="80"/>
      <c r="W62" s="81"/>
      <c r="X62" s="78"/>
      <c r="Y62" s="79"/>
      <c r="Z62" s="80"/>
      <c r="AA62" s="81"/>
      <c r="AB62" s="78"/>
      <c r="AC62" s="79"/>
      <c r="AD62" s="80"/>
      <c r="AE62" s="81"/>
      <c r="AF62" s="78"/>
      <c r="AG62" s="79"/>
      <c r="AH62" s="80"/>
      <c r="AI62" s="81"/>
      <c r="AJ62" s="78"/>
      <c r="AK62" s="79"/>
      <c r="AL62" s="80"/>
      <c r="AM62" s="81"/>
      <c r="AN62" s="78"/>
      <c r="AO62" s="79"/>
      <c r="AP62" s="80"/>
      <c r="AQ62" s="81"/>
      <c r="AR62" s="78"/>
      <c r="AS62" s="79"/>
      <c r="AT62" s="80"/>
      <c r="AU62" s="81"/>
      <c r="AV62" s="78"/>
      <c r="AW62" s="79"/>
      <c r="AX62" s="80"/>
      <c r="AY62" s="81"/>
      <c r="AZ62" s="202">
        <f t="shared" si="14"/>
        <v>0</v>
      </c>
      <c r="BA62" s="203">
        <f t="shared" si="15"/>
        <v>0</v>
      </c>
      <c r="BB62" s="204" t="b">
        <f t="shared" si="16"/>
        <v>0</v>
      </c>
      <c r="BC62" s="205">
        <f t="shared" si="17"/>
        <v>0</v>
      </c>
      <c r="BD62" s="155"/>
      <c r="BE62" s="307">
        <f>'Budget Tracking - FY1'!B62</f>
        <v>0</v>
      </c>
      <c r="BF62" s="307">
        <f>'FY2'!B62</f>
        <v>0</v>
      </c>
      <c r="BG62" s="307">
        <f>'FY3'!B62</f>
        <v>0</v>
      </c>
      <c r="BH62" s="307">
        <f t="shared" si="4"/>
        <v>0</v>
      </c>
      <c r="BI62" s="307">
        <f t="shared" si="5"/>
        <v>0</v>
      </c>
    </row>
    <row r="63" spans="1:61" ht="14.45" customHeight="1" x14ac:dyDescent="0.25">
      <c r="A63" s="62"/>
      <c r="B63" s="174"/>
      <c r="C63" s="174"/>
      <c r="D63" s="96"/>
      <c r="E63" s="79"/>
      <c r="F63" s="80"/>
      <c r="G63" s="81"/>
      <c r="H63" s="78"/>
      <c r="I63" s="79"/>
      <c r="J63" s="80"/>
      <c r="K63" s="81"/>
      <c r="L63" s="78"/>
      <c r="M63" s="79"/>
      <c r="N63" s="80"/>
      <c r="O63" s="81"/>
      <c r="P63" s="78"/>
      <c r="Q63" s="79"/>
      <c r="R63" s="80"/>
      <c r="S63" s="81"/>
      <c r="T63" s="78"/>
      <c r="U63" s="79"/>
      <c r="V63" s="80"/>
      <c r="W63" s="81"/>
      <c r="X63" s="78"/>
      <c r="Y63" s="79"/>
      <c r="Z63" s="80"/>
      <c r="AA63" s="81"/>
      <c r="AB63" s="78"/>
      <c r="AC63" s="79"/>
      <c r="AD63" s="80"/>
      <c r="AE63" s="81"/>
      <c r="AF63" s="78"/>
      <c r="AG63" s="79"/>
      <c r="AH63" s="80"/>
      <c r="AI63" s="81"/>
      <c r="AJ63" s="78"/>
      <c r="AK63" s="79"/>
      <c r="AL63" s="80"/>
      <c r="AM63" s="81"/>
      <c r="AN63" s="78"/>
      <c r="AO63" s="79"/>
      <c r="AP63" s="80"/>
      <c r="AQ63" s="81"/>
      <c r="AR63" s="78"/>
      <c r="AS63" s="79"/>
      <c r="AT63" s="80"/>
      <c r="AU63" s="81"/>
      <c r="AV63" s="78"/>
      <c r="AW63" s="79"/>
      <c r="AX63" s="80"/>
      <c r="AY63" s="81"/>
      <c r="AZ63" s="202">
        <f t="shared" si="14"/>
        <v>0</v>
      </c>
      <c r="BA63" s="203">
        <f t="shared" si="15"/>
        <v>0</v>
      </c>
      <c r="BB63" s="204" t="b">
        <f t="shared" si="16"/>
        <v>0</v>
      </c>
      <c r="BC63" s="205">
        <f t="shared" si="17"/>
        <v>0</v>
      </c>
      <c r="BD63" s="157"/>
      <c r="BE63" s="307">
        <f>'Budget Tracking - FY1'!B63</f>
        <v>0</v>
      </c>
      <c r="BF63" s="307">
        <f>'FY2'!B63</f>
        <v>0</v>
      </c>
      <c r="BG63" s="307">
        <f>'FY3'!B63</f>
        <v>0</v>
      </c>
      <c r="BH63" s="307">
        <f t="shared" si="4"/>
        <v>0</v>
      </c>
      <c r="BI63" s="307">
        <f t="shared" si="5"/>
        <v>0</v>
      </c>
    </row>
    <row r="64" spans="1:61" ht="14.45" customHeight="1" x14ac:dyDescent="0.25">
      <c r="A64" s="93"/>
      <c r="B64" s="171"/>
      <c r="C64" s="171"/>
      <c r="D64" s="71"/>
      <c r="E64" s="45"/>
      <c r="F64" s="48"/>
      <c r="G64" s="49"/>
      <c r="H64" s="44"/>
      <c r="I64" s="73"/>
      <c r="J64" s="48"/>
      <c r="K64" s="49"/>
      <c r="L64" s="44"/>
      <c r="M64" s="73"/>
      <c r="N64" s="50"/>
      <c r="O64" s="72"/>
      <c r="P64" s="44"/>
      <c r="Q64" s="73"/>
      <c r="R64" s="50"/>
      <c r="S64" s="72"/>
      <c r="T64" s="44"/>
      <c r="U64" s="73"/>
      <c r="V64" s="50"/>
      <c r="W64" s="72"/>
      <c r="X64" s="44"/>
      <c r="Y64" s="73"/>
      <c r="Z64" s="50"/>
      <c r="AA64" s="72"/>
      <c r="AB64" s="44"/>
      <c r="AC64" s="73"/>
      <c r="AD64" s="50"/>
      <c r="AE64" s="72"/>
      <c r="AF64" s="44"/>
      <c r="AG64" s="73"/>
      <c r="AH64" s="50"/>
      <c r="AI64" s="72"/>
      <c r="AJ64" s="44"/>
      <c r="AK64" s="73"/>
      <c r="AL64" s="50"/>
      <c r="AM64" s="72"/>
      <c r="AN64" s="44"/>
      <c r="AO64" s="73"/>
      <c r="AP64" s="50"/>
      <c r="AQ64" s="72"/>
      <c r="AR64" s="44"/>
      <c r="AS64" s="73"/>
      <c r="AT64" s="48"/>
      <c r="AU64" s="72"/>
      <c r="AV64" s="44"/>
      <c r="AW64" s="45"/>
      <c r="AX64" s="48"/>
      <c r="AY64" s="49"/>
      <c r="AZ64" s="202">
        <f t="shared" si="14"/>
        <v>0</v>
      </c>
      <c r="BA64" s="203">
        <f t="shared" si="15"/>
        <v>0</v>
      </c>
      <c r="BB64" s="204" t="b">
        <f t="shared" si="16"/>
        <v>0</v>
      </c>
      <c r="BC64" s="205">
        <f t="shared" si="17"/>
        <v>0</v>
      </c>
      <c r="BD64" s="151"/>
      <c r="BE64" s="307">
        <f>'Budget Tracking - FY1'!B64</f>
        <v>0</v>
      </c>
      <c r="BF64" s="307">
        <f>'FY2'!B64</f>
        <v>0</v>
      </c>
      <c r="BG64" s="307">
        <f>'FY3'!B64</f>
        <v>0</v>
      </c>
      <c r="BH64" s="307">
        <f t="shared" si="4"/>
        <v>0</v>
      </c>
      <c r="BI64" s="307">
        <f t="shared" si="5"/>
        <v>0</v>
      </c>
    </row>
    <row r="65" spans="1:61" ht="14.45" customHeight="1" x14ac:dyDescent="0.25">
      <c r="A65" s="93"/>
      <c r="B65" s="171"/>
      <c r="C65" s="171"/>
      <c r="D65" s="71"/>
      <c r="E65" s="45"/>
      <c r="F65" s="48"/>
      <c r="G65" s="49"/>
      <c r="H65" s="44"/>
      <c r="I65" s="73"/>
      <c r="J65" s="48"/>
      <c r="K65" s="49"/>
      <c r="L65" s="44"/>
      <c r="M65" s="73"/>
      <c r="N65" s="50"/>
      <c r="O65" s="72"/>
      <c r="P65" s="44"/>
      <c r="Q65" s="73"/>
      <c r="R65" s="50"/>
      <c r="S65" s="72"/>
      <c r="T65" s="44"/>
      <c r="U65" s="73"/>
      <c r="V65" s="50"/>
      <c r="W65" s="72"/>
      <c r="X65" s="44"/>
      <c r="Y65" s="73"/>
      <c r="Z65" s="50"/>
      <c r="AA65" s="72"/>
      <c r="AB65" s="44"/>
      <c r="AC65" s="73"/>
      <c r="AD65" s="50"/>
      <c r="AE65" s="72"/>
      <c r="AF65" s="44"/>
      <c r="AG65" s="73"/>
      <c r="AH65" s="50"/>
      <c r="AI65" s="72"/>
      <c r="AJ65" s="44"/>
      <c r="AK65" s="73"/>
      <c r="AL65" s="50"/>
      <c r="AM65" s="72"/>
      <c r="AN65" s="44"/>
      <c r="AO65" s="73"/>
      <c r="AP65" s="50"/>
      <c r="AQ65" s="72"/>
      <c r="AR65" s="44"/>
      <c r="AS65" s="73"/>
      <c r="AT65" s="48"/>
      <c r="AU65" s="72"/>
      <c r="AV65" s="44"/>
      <c r="AW65" s="45"/>
      <c r="AX65" s="48"/>
      <c r="AY65" s="49"/>
      <c r="AZ65" s="202">
        <f t="shared" si="14"/>
        <v>0</v>
      </c>
      <c r="BA65" s="203">
        <f t="shared" si="15"/>
        <v>0</v>
      </c>
      <c r="BB65" s="204" t="b">
        <f t="shared" si="16"/>
        <v>0</v>
      </c>
      <c r="BC65" s="205">
        <f t="shared" si="17"/>
        <v>0</v>
      </c>
      <c r="BD65" s="151"/>
      <c r="BE65" s="307">
        <f>'Budget Tracking - FY1'!B65</f>
        <v>0</v>
      </c>
      <c r="BF65" s="307">
        <f>'FY2'!B65</f>
        <v>0</v>
      </c>
      <c r="BG65" s="307">
        <f>'FY3'!B65</f>
        <v>0</v>
      </c>
      <c r="BH65" s="307">
        <f t="shared" si="4"/>
        <v>0</v>
      </c>
      <c r="BI65" s="307">
        <f t="shared" si="5"/>
        <v>0</v>
      </c>
    </row>
    <row r="66" spans="1:61" ht="14.45" customHeight="1" x14ac:dyDescent="0.25">
      <c r="A66" s="93"/>
      <c r="B66" s="171"/>
      <c r="C66" s="171"/>
      <c r="D66" s="71"/>
      <c r="E66" s="45"/>
      <c r="F66" s="48"/>
      <c r="G66" s="49"/>
      <c r="H66" s="44"/>
      <c r="I66" s="73"/>
      <c r="J66" s="48"/>
      <c r="K66" s="49"/>
      <c r="L66" s="44"/>
      <c r="M66" s="73"/>
      <c r="N66" s="50"/>
      <c r="O66" s="72"/>
      <c r="P66" s="44"/>
      <c r="Q66" s="73"/>
      <c r="R66" s="50"/>
      <c r="S66" s="72"/>
      <c r="T66" s="44"/>
      <c r="U66" s="73"/>
      <c r="V66" s="50"/>
      <c r="W66" s="72"/>
      <c r="X66" s="44"/>
      <c r="Y66" s="73"/>
      <c r="Z66" s="50"/>
      <c r="AA66" s="72"/>
      <c r="AB66" s="44"/>
      <c r="AC66" s="73"/>
      <c r="AD66" s="50"/>
      <c r="AE66" s="72"/>
      <c r="AF66" s="44"/>
      <c r="AG66" s="73"/>
      <c r="AH66" s="50"/>
      <c r="AI66" s="72"/>
      <c r="AJ66" s="44"/>
      <c r="AK66" s="73"/>
      <c r="AL66" s="50"/>
      <c r="AM66" s="72"/>
      <c r="AN66" s="44"/>
      <c r="AO66" s="73"/>
      <c r="AP66" s="50"/>
      <c r="AQ66" s="72"/>
      <c r="AR66" s="44"/>
      <c r="AS66" s="73"/>
      <c r="AT66" s="48"/>
      <c r="AU66" s="72"/>
      <c r="AV66" s="44"/>
      <c r="AW66" s="45"/>
      <c r="AX66" s="48"/>
      <c r="AY66" s="49"/>
      <c r="AZ66" s="202">
        <f t="shared" si="14"/>
        <v>0</v>
      </c>
      <c r="BA66" s="203">
        <f t="shared" si="15"/>
        <v>0</v>
      </c>
      <c r="BB66" s="204" t="b">
        <f t="shared" si="16"/>
        <v>0</v>
      </c>
      <c r="BC66" s="205">
        <f t="shared" si="17"/>
        <v>0</v>
      </c>
      <c r="BD66" s="155"/>
      <c r="BE66" s="307">
        <f>'Budget Tracking - FY1'!B66</f>
        <v>0</v>
      </c>
      <c r="BF66" s="307">
        <f>'FY2'!B66</f>
        <v>0</v>
      </c>
      <c r="BG66" s="307">
        <f>'FY3'!B66</f>
        <v>0</v>
      </c>
      <c r="BH66" s="307">
        <f t="shared" si="4"/>
        <v>0</v>
      </c>
      <c r="BI66" s="307">
        <f t="shared" si="5"/>
        <v>0</v>
      </c>
    </row>
    <row r="67" spans="1:61" ht="14.45" customHeight="1" x14ac:dyDescent="0.25">
      <c r="A67" s="93"/>
      <c r="B67" s="171"/>
      <c r="C67" s="171"/>
      <c r="D67" s="71"/>
      <c r="E67" s="45"/>
      <c r="F67" s="48"/>
      <c r="G67" s="49"/>
      <c r="H67" s="44"/>
      <c r="I67" s="73"/>
      <c r="J67" s="48"/>
      <c r="K67" s="49"/>
      <c r="L67" s="44"/>
      <c r="M67" s="73"/>
      <c r="N67" s="50"/>
      <c r="O67" s="72"/>
      <c r="P67" s="44"/>
      <c r="Q67" s="73"/>
      <c r="R67" s="50"/>
      <c r="S67" s="72"/>
      <c r="T67" s="44"/>
      <c r="U67" s="73"/>
      <c r="V67" s="50"/>
      <c r="W67" s="72"/>
      <c r="X67" s="44"/>
      <c r="Y67" s="73"/>
      <c r="Z67" s="50"/>
      <c r="AA67" s="72"/>
      <c r="AB67" s="44"/>
      <c r="AC67" s="73"/>
      <c r="AD67" s="50"/>
      <c r="AE67" s="72"/>
      <c r="AF67" s="44"/>
      <c r="AG67" s="73"/>
      <c r="AH67" s="50"/>
      <c r="AI67" s="72"/>
      <c r="AJ67" s="44"/>
      <c r="AK67" s="73"/>
      <c r="AL67" s="50"/>
      <c r="AM67" s="72"/>
      <c r="AN67" s="44"/>
      <c r="AO67" s="73"/>
      <c r="AP67" s="50"/>
      <c r="AQ67" s="72"/>
      <c r="AR67" s="44"/>
      <c r="AS67" s="73"/>
      <c r="AT67" s="48"/>
      <c r="AU67" s="72"/>
      <c r="AV67" s="44"/>
      <c r="AW67" s="45"/>
      <c r="AX67" s="48"/>
      <c r="AY67" s="49"/>
      <c r="AZ67" s="202">
        <f t="shared" si="14"/>
        <v>0</v>
      </c>
      <c r="BA67" s="203">
        <f t="shared" si="15"/>
        <v>0</v>
      </c>
      <c r="BB67" s="204" t="b">
        <f t="shared" si="16"/>
        <v>0</v>
      </c>
      <c r="BC67" s="205">
        <f t="shared" si="17"/>
        <v>0</v>
      </c>
      <c r="BD67" s="155"/>
      <c r="BE67" s="307">
        <f>'Budget Tracking - FY1'!B67</f>
        <v>0</v>
      </c>
      <c r="BF67" s="307">
        <f>'FY2'!B67</f>
        <v>0</v>
      </c>
      <c r="BG67" s="307">
        <f>'FY3'!B67</f>
        <v>0</v>
      </c>
      <c r="BH67" s="307">
        <f t="shared" si="4"/>
        <v>0</v>
      </c>
      <c r="BI67" s="307">
        <f t="shared" si="5"/>
        <v>0</v>
      </c>
    </row>
    <row r="68" spans="1:61" ht="14.45" customHeight="1" x14ac:dyDescent="0.25">
      <c r="A68" s="43"/>
      <c r="B68" s="171"/>
      <c r="C68" s="171"/>
      <c r="D68" s="71"/>
      <c r="E68" s="45"/>
      <c r="F68" s="48"/>
      <c r="G68" s="49"/>
      <c r="H68" s="44"/>
      <c r="I68" s="73"/>
      <c r="J68" s="48"/>
      <c r="K68" s="49"/>
      <c r="L68" s="44"/>
      <c r="M68" s="73"/>
      <c r="N68" s="50"/>
      <c r="O68" s="72"/>
      <c r="P68" s="44"/>
      <c r="Q68" s="73"/>
      <c r="R68" s="50"/>
      <c r="S68" s="72"/>
      <c r="T68" s="44"/>
      <c r="U68" s="73"/>
      <c r="V68" s="50"/>
      <c r="W68" s="72"/>
      <c r="X68" s="44"/>
      <c r="Y68" s="73"/>
      <c r="Z68" s="50"/>
      <c r="AA68" s="72"/>
      <c r="AB68" s="44"/>
      <c r="AC68" s="73"/>
      <c r="AD68" s="50"/>
      <c r="AE68" s="72"/>
      <c r="AF68" s="44"/>
      <c r="AG68" s="73"/>
      <c r="AH68" s="50"/>
      <c r="AI68" s="72"/>
      <c r="AJ68" s="44"/>
      <c r="AK68" s="73"/>
      <c r="AL68" s="50"/>
      <c r="AM68" s="72"/>
      <c r="AN68" s="44"/>
      <c r="AO68" s="73"/>
      <c r="AP68" s="50"/>
      <c r="AQ68" s="72"/>
      <c r="AR68" s="44"/>
      <c r="AS68" s="73"/>
      <c r="AT68" s="48"/>
      <c r="AU68" s="72"/>
      <c r="AV68" s="44"/>
      <c r="AW68" s="45"/>
      <c r="AX68" s="48"/>
      <c r="AY68" s="49"/>
      <c r="AZ68" s="202">
        <f t="shared" si="14"/>
        <v>0</v>
      </c>
      <c r="BA68" s="203">
        <f t="shared" si="15"/>
        <v>0</v>
      </c>
      <c r="BB68" s="204" t="b">
        <f t="shared" si="16"/>
        <v>0</v>
      </c>
      <c r="BC68" s="205">
        <f t="shared" si="17"/>
        <v>0</v>
      </c>
      <c r="BD68" s="155"/>
      <c r="BE68" s="307">
        <f>'Budget Tracking - FY1'!B68</f>
        <v>0</v>
      </c>
      <c r="BF68" s="307">
        <f>'FY2'!B68</f>
        <v>0</v>
      </c>
      <c r="BG68" s="307">
        <f>'FY3'!B68</f>
        <v>0</v>
      </c>
      <c r="BH68" s="307">
        <f t="shared" si="4"/>
        <v>0</v>
      </c>
      <c r="BI68" s="307">
        <f t="shared" si="5"/>
        <v>0</v>
      </c>
    </row>
    <row r="69" spans="1:61" x14ac:dyDescent="0.25">
      <c r="A69" s="62"/>
      <c r="B69" s="174"/>
      <c r="C69" s="174"/>
      <c r="D69" s="96"/>
      <c r="E69" s="45"/>
      <c r="F69" s="48"/>
      <c r="G69" s="49"/>
      <c r="H69" s="44"/>
      <c r="I69" s="73"/>
      <c r="J69" s="48"/>
      <c r="K69" s="49"/>
      <c r="L69" s="44"/>
      <c r="M69" s="73"/>
      <c r="N69" s="50"/>
      <c r="O69" s="72"/>
      <c r="P69" s="44"/>
      <c r="Q69" s="73"/>
      <c r="R69" s="50"/>
      <c r="S69" s="72"/>
      <c r="T69" s="44"/>
      <c r="U69" s="73"/>
      <c r="V69" s="50"/>
      <c r="W69" s="72"/>
      <c r="X69" s="44"/>
      <c r="Y69" s="73"/>
      <c r="Z69" s="50"/>
      <c r="AA69" s="72"/>
      <c r="AB69" s="44"/>
      <c r="AC69" s="73"/>
      <c r="AD69" s="50"/>
      <c r="AE69" s="72"/>
      <c r="AF69" s="44"/>
      <c r="AG69" s="73"/>
      <c r="AH69" s="50"/>
      <c r="AI69" s="72"/>
      <c r="AJ69" s="44"/>
      <c r="AK69" s="73"/>
      <c r="AL69" s="50"/>
      <c r="AM69" s="72"/>
      <c r="AN69" s="44"/>
      <c r="AO69" s="73"/>
      <c r="AP69" s="50"/>
      <c r="AQ69" s="72"/>
      <c r="AR69" s="44"/>
      <c r="AS69" s="73"/>
      <c r="AT69" s="48"/>
      <c r="AU69" s="72"/>
      <c r="AV69" s="44"/>
      <c r="AW69" s="45"/>
      <c r="AX69" s="48"/>
      <c r="AY69" s="49"/>
      <c r="AZ69" s="202">
        <f t="shared" si="14"/>
        <v>0</v>
      </c>
      <c r="BA69" s="208">
        <f t="shared" si="15"/>
        <v>0</v>
      </c>
      <c r="BB69" s="204" t="b">
        <f t="shared" si="16"/>
        <v>0</v>
      </c>
      <c r="BC69" s="205">
        <f t="shared" si="17"/>
        <v>0</v>
      </c>
      <c r="BD69" s="157"/>
      <c r="BE69" s="308">
        <f>'Budget Tracking - FY1'!B69</f>
        <v>0</v>
      </c>
      <c r="BF69" s="308">
        <f>'FY2'!B69</f>
        <v>0</v>
      </c>
      <c r="BG69" s="308">
        <f>'FY3'!B69</f>
        <v>0</v>
      </c>
      <c r="BH69" s="308">
        <f t="shared" si="4"/>
        <v>0</v>
      </c>
      <c r="BI69" s="308">
        <f t="shared" si="5"/>
        <v>0</v>
      </c>
    </row>
    <row r="70" spans="1:61" s="220" customFormat="1" ht="16.149999999999999" customHeight="1" x14ac:dyDescent="0.25">
      <c r="A70" s="212" t="s">
        <v>135</v>
      </c>
      <c r="B70" s="213">
        <f>SUM(B53:B69)</f>
        <v>0</v>
      </c>
      <c r="C70" s="213">
        <f>SUM(C53:C69)</f>
        <v>0</v>
      </c>
      <c r="D70" s="214">
        <f>SUM(D53:D69)</f>
        <v>0</v>
      </c>
      <c r="E70" s="214">
        <f>SUM(E53:E69)</f>
        <v>0</v>
      </c>
      <c r="F70" s="216"/>
      <c r="G70" s="217"/>
      <c r="H70" s="232">
        <f>SUM(H53:H69)</f>
        <v>0</v>
      </c>
      <c r="I70" s="214">
        <f>SUM(I53:I69)</f>
        <v>0</v>
      </c>
      <c r="J70" s="216"/>
      <c r="K70" s="218"/>
      <c r="L70" s="232">
        <f>SUM(L53:L69)</f>
        <v>0</v>
      </c>
      <c r="M70" s="214">
        <f>SUM(M53:M69)</f>
        <v>0</v>
      </c>
      <c r="N70" s="216"/>
      <c r="O70" s="218"/>
      <c r="P70" s="232">
        <f>SUM(P53:P69)</f>
        <v>0</v>
      </c>
      <c r="Q70" s="214">
        <f>SUM(Q53:Q69)</f>
        <v>0</v>
      </c>
      <c r="R70" s="216"/>
      <c r="S70" s="218"/>
      <c r="T70" s="232">
        <f>SUM(T53:T69)</f>
        <v>0</v>
      </c>
      <c r="U70" s="214">
        <f>SUM(U53:U69)</f>
        <v>0</v>
      </c>
      <c r="V70" s="216"/>
      <c r="W70" s="218"/>
      <c r="X70" s="232">
        <f>SUM(X53:X69)</f>
        <v>0</v>
      </c>
      <c r="Y70" s="214">
        <f>SUM(Y53:Y69)</f>
        <v>0</v>
      </c>
      <c r="Z70" s="216"/>
      <c r="AA70" s="218"/>
      <c r="AB70" s="232">
        <f>SUM(AB53:AB69)</f>
        <v>0</v>
      </c>
      <c r="AC70" s="214">
        <f>SUM(AC53:AC69)</f>
        <v>0</v>
      </c>
      <c r="AD70" s="216"/>
      <c r="AE70" s="218"/>
      <c r="AF70" s="232">
        <f>SUM(AF53:AF69)</f>
        <v>0</v>
      </c>
      <c r="AG70" s="214">
        <f>SUM(AG53:AG69)</f>
        <v>0</v>
      </c>
      <c r="AH70" s="216"/>
      <c r="AI70" s="218"/>
      <c r="AJ70" s="232">
        <f>SUM(AJ53:AJ69)</f>
        <v>0</v>
      </c>
      <c r="AK70" s="214">
        <f>SUM(AK53:AK69)</f>
        <v>0</v>
      </c>
      <c r="AL70" s="216"/>
      <c r="AM70" s="218"/>
      <c r="AN70" s="232">
        <f>SUM(AN53:AN69)</f>
        <v>0</v>
      </c>
      <c r="AO70" s="214">
        <f>SUM(AO53:AO69)</f>
        <v>0</v>
      </c>
      <c r="AP70" s="216"/>
      <c r="AQ70" s="218"/>
      <c r="AR70" s="232">
        <f>SUM(AR53:AR69)</f>
        <v>0</v>
      </c>
      <c r="AS70" s="214">
        <f>SUM(AS53:AS69)</f>
        <v>0</v>
      </c>
      <c r="AT70" s="216"/>
      <c r="AU70" s="218"/>
      <c r="AV70" s="232">
        <f>SUM(AV53:AV69)</f>
        <v>0</v>
      </c>
      <c r="AW70" s="214">
        <f>SUM(AW53:AW69)</f>
        <v>0</v>
      </c>
      <c r="AX70" s="216"/>
      <c r="AY70" s="218"/>
      <c r="AZ70" s="139">
        <f>SUM(AZ53:AZ69)</f>
        <v>0</v>
      </c>
      <c r="BA70" s="138">
        <f>SUM(BA53:BA69)</f>
        <v>0</v>
      </c>
      <c r="BB70" s="144" t="b">
        <f t="shared" si="16"/>
        <v>0</v>
      </c>
      <c r="BC70" s="145">
        <f>SUM(BC53:BC69)</f>
        <v>0</v>
      </c>
      <c r="BD70" s="313"/>
      <c r="BE70" s="161">
        <f>'Budget Tracking - FY1'!B70</f>
        <v>0</v>
      </c>
      <c r="BF70" s="164">
        <f>'FY2'!B70</f>
        <v>0</v>
      </c>
      <c r="BG70" s="164">
        <f>'FY3'!B70</f>
        <v>0</v>
      </c>
      <c r="BH70" s="164">
        <f t="shared" ref="BH70:BH78" si="18">B70</f>
        <v>0</v>
      </c>
      <c r="BI70" s="164">
        <f t="shared" ref="BI70:BI78" si="19">SUM(BE70:BH70)</f>
        <v>0</v>
      </c>
    </row>
    <row r="71" spans="1:61" s="220" customFormat="1" ht="15.6" customHeight="1" x14ac:dyDescent="0.25">
      <c r="A71" s="233" t="s">
        <v>129</v>
      </c>
      <c r="B71" s="222"/>
      <c r="C71" s="222"/>
      <c r="D71" s="234">
        <f>D70-E70</f>
        <v>0</v>
      </c>
      <c r="E71" s="235" t="e">
        <f>D71/D70</f>
        <v>#DIV/0!</v>
      </c>
      <c r="F71" s="236"/>
      <c r="G71" s="237"/>
      <c r="H71" s="238">
        <f>H70-I70</f>
        <v>0</v>
      </c>
      <c r="I71" s="235" t="e">
        <f>H71/H70</f>
        <v>#DIV/0!</v>
      </c>
      <c r="J71" s="236"/>
      <c r="K71" s="239"/>
      <c r="L71" s="238">
        <f>L70-M70</f>
        <v>0</v>
      </c>
      <c r="M71" s="235" t="e">
        <f>L71/L70</f>
        <v>#DIV/0!</v>
      </c>
      <c r="N71" s="236"/>
      <c r="O71" s="239"/>
      <c r="P71" s="238">
        <f>P70-Q70</f>
        <v>0</v>
      </c>
      <c r="Q71" s="235" t="e">
        <f>P71/P70</f>
        <v>#DIV/0!</v>
      </c>
      <c r="R71" s="236"/>
      <c r="S71" s="239"/>
      <c r="T71" s="238">
        <f>T70-U70</f>
        <v>0</v>
      </c>
      <c r="U71" s="235" t="e">
        <f>T71/T70</f>
        <v>#DIV/0!</v>
      </c>
      <c r="V71" s="236"/>
      <c r="W71" s="239"/>
      <c r="X71" s="238">
        <f>X70-Y70</f>
        <v>0</v>
      </c>
      <c r="Y71" s="235" t="e">
        <f>X71/X70</f>
        <v>#DIV/0!</v>
      </c>
      <c r="Z71" s="236"/>
      <c r="AA71" s="239"/>
      <c r="AB71" s="238">
        <f>AB70-AC70</f>
        <v>0</v>
      </c>
      <c r="AC71" s="235" t="e">
        <f>AB71/AB70</f>
        <v>#DIV/0!</v>
      </c>
      <c r="AD71" s="236"/>
      <c r="AE71" s="239"/>
      <c r="AF71" s="238">
        <f>AF70-AG70</f>
        <v>0</v>
      </c>
      <c r="AG71" s="235" t="e">
        <f>AF71/AF70</f>
        <v>#DIV/0!</v>
      </c>
      <c r="AH71" s="236"/>
      <c r="AI71" s="239"/>
      <c r="AJ71" s="238">
        <f>AJ70-AK70</f>
        <v>0</v>
      </c>
      <c r="AK71" s="235" t="e">
        <f>AJ71/AJ70</f>
        <v>#DIV/0!</v>
      </c>
      <c r="AL71" s="236"/>
      <c r="AM71" s="239"/>
      <c r="AN71" s="238">
        <f>AN70-AO70</f>
        <v>0</v>
      </c>
      <c r="AO71" s="235" t="e">
        <f>AN71/AN70</f>
        <v>#DIV/0!</v>
      </c>
      <c r="AP71" s="236"/>
      <c r="AQ71" s="239"/>
      <c r="AR71" s="240">
        <f>AR70-AS70</f>
        <v>0</v>
      </c>
      <c r="AS71" s="235" t="e">
        <f>AR71/AR70</f>
        <v>#DIV/0!</v>
      </c>
      <c r="AT71" s="236"/>
      <c r="AU71" s="239"/>
      <c r="AV71" s="238">
        <f>AV70-AW70</f>
        <v>0</v>
      </c>
      <c r="AW71" s="235" t="e">
        <f>AV71/AV70</f>
        <v>#DIV/0!</v>
      </c>
      <c r="AX71" s="236"/>
      <c r="AY71" s="239"/>
      <c r="AZ71" s="183"/>
      <c r="BA71" s="184"/>
      <c r="BB71" s="184"/>
      <c r="BC71" s="146"/>
      <c r="BD71" s="315"/>
      <c r="BE71" s="316">
        <f>'Budget Tracking - FY1'!B71</f>
        <v>0</v>
      </c>
      <c r="BF71" s="316">
        <f>'FY2'!B71</f>
        <v>0</v>
      </c>
      <c r="BG71" s="316">
        <f>'FY3'!B71</f>
        <v>0</v>
      </c>
      <c r="BH71" s="316">
        <f t="shared" si="18"/>
        <v>0</v>
      </c>
      <c r="BI71" s="316">
        <f t="shared" si="19"/>
        <v>0</v>
      </c>
    </row>
    <row r="72" spans="1:61" s="288" customFormat="1" ht="16.899999999999999" customHeight="1" x14ac:dyDescent="0.25">
      <c r="A72" s="281" t="s">
        <v>136</v>
      </c>
      <c r="B72" s="282">
        <f>SUM(B16,B38,B50,B70)</f>
        <v>0</v>
      </c>
      <c r="C72" s="282">
        <f>SUM(C16,C38,C50,C70)</f>
        <v>0</v>
      </c>
      <c r="D72" s="283">
        <f>SUM(D16,D38,D50,D70)</f>
        <v>0</v>
      </c>
      <c r="E72" s="284">
        <f>E16+E38+E50+E70</f>
        <v>0</v>
      </c>
      <c r="F72" s="285"/>
      <c r="G72" s="286"/>
      <c r="H72" s="283">
        <f>SUM(H16,H38,H50,H70)</f>
        <v>0</v>
      </c>
      <c r="I72" s="284">
        <f>I16+I38+I50+I70</f>
        <v>0</v>
      </c>
      <c r="J72" s="285"/>
      <c r="K72" s="286"/>
      <c r="L72" s="283">
        <f>SUM(L16,L38,L50,L70)</f>
        <v>0</v>
      </c>
      <c r="M72" s="284">
        <f>M16+M38+M50+M70</f>
        <v>0</v>
      </c>
      <c r="N72" s="285"/>
      <c r="O72" s="286"/>
      <c r="P72" s="283">
        <f>SUM(P16,P38,P50,P70)</f>
        <v>0</v>
      </c>
      <c r="Q72" s="284">
        <f>Q16+Q38+Q50+Q70</f>
        <v>0</v>
      </c>
      <c r="R72" s="285"/>
      <c r="S72" s="286"/>
      <c r="T72" s="283">
        <f>SUM(T16,T38,T50,T70)</f>
        <v>0</v>
      </c>
      <c r="U72" s="284">
        <f>U16+U38+U50+U70</f>
        <v>0</v>
      </c>
      <c r="V72" s="285"/>
      <c r="W72" s="286"/>
      <c r="X72" s="283">
        <f>SUM(X16,X38,X50,X70)</f>
        <v>0</v>
      </c>
      <c r="Y72" s="284">
        <f>Y16+Y38+Y50+Y70</f>
        <v>0</v>
      </c>
      <c r="Z72" s="285"/>
      <c r="AA72" s="286"/>
      <c r="AB72" s="283">
        <f>SUM(AB16,AB38,AB50,AB70)</f>
        <v>0</v>
      </c>
      <c r="AC72" s="284">
        <f>AC16+AC38+AC50+AC70</f>
        <v>0</v>
      </c>
      <c r="AD72" s="285"/>
      <c r="AE72" s="286"/>
      <c r="AF72" s="283">
        <f>SUM(AF16,AF38,AF50,AF70)</f>
        <v>0</v>
      </c>
      <c r="AG72" s="284">
        <f>AG16+AG38+AG50+AG70</f>
        <v>0</v>
      </c>
      <c r="AH72" s="285"/>
      <c r="AI72" s="286"/>
      <c r="AJ72" s="283">
        <f>SUM(AJ16,AJ38,AJ50,AJ70)</f>
        <v>0</v>
      </c>
      <c r="AK72" s="284">
        <f>AK16+AK38+AK50+AK70</f>
        <v>0</v>
      </c>
      <c r="AL72" s="285"/>
      <c r="AM72" s="286"/>
      <c r="AN72" s="283">
        <f>SUM(AN16,AN38,AN50,AN70)</f>
        <v>0</v>
      </c>
      <c r="AO72" s="284">
        <f>AO16+AO38+AO50+AO70</f>
        <v>0</v>
      </c>
      <c r="AP72" s="285"/>
      <c r="AQ72" s="286"/>
      <c r="AR72" s="283">
        <f>SUM(AR16,AR38,AR50,AR70)</f>
        <v>0</v>
      </c>
      <c r="AS72" s="284">
        <f>AS16+AS38+AS50+AS70</f>
        <v>0</v>
      </c>
      <c r="AT72" s="285"/>
      <c r="AU72" s="286"/>
      <c r="AV72" s="283">
        <f>SUM(AV16,AV38,AV50,AV70)</f>
        <v>0</v>
      </c>
      <c r="AW72" s="284">
        <f>AW16+AW38+AW50+AW70</f>
        <v>0</v>
      </c>
      <c r="AX72" s="285"/>
      <c r="AY72" s="286"/>
      <c r="AZ72" s="181">
        <f>AZ70+AZ50+AZ38+AZ16</f>
        <v>0</v>
      </c>
      <c r="BA72" s="182">
        <f>BA70+BA50+BA38+BA16</f>
        <v>0</v>
      </c>
      <c r="BB72" s="182">
        <f>BB70+BB50+BB38+BB16</f>
        <v>0</v>
      </c>
      <c r="BC72" s="180">
        <f>BC70+BC50+BC38+BC16</f>
        <v>0</v>
      </c>
      <c r="BD72" s="317"/>
      <c r="BE72" s="164">
        <f>'Budget Tracking - FY1'!B72</f>
        <v>0</v>
      </c>
      <c r="BF72" s="164">
        <f>'FY2'!B72</f>
        <v>0</v>
      </c>
      <c r="BG72" s="164">
        <f>'FY3'!B72</f>
        <v>0</v>
      </c>
      <c r="BH72" s="164">
        <f t="shared" si="18"/>
        <v>0</v>
      </c>
      <c r="BI72" s="164">
        <f t="shared" si="19"/>
        <v>0</v>
      </c>
    </row>
    <row r="73" spans="1:61" s="105" customFormat="1" ht="3" customHeight="1" x14ac:dyDescent="0.25">
      <c r="A73" s="106"/>
      <c r="B73" s="178"/>
      <c r="C73" s="177"/>
      <c r="D73" s="107"/>
      <c r="E73" s="108"/>
      <c r="F73" s="109"/>
      <c r="G73" s="110"/>
      <c r="H73" s="111"/>
      <c r="I73" s="108"/>
      <c r="J73" s="109"/>
      <c r="K73" s="110"/>
      <c r="L73" s="111"/>
      <c r="M73" s="108"/>
      <c r="N73" s="109"/>
      <c r="O73" s="110"/>
      <c r="P73" s="111"/>
      <c r="Q73" s="108"/>
      <c r="R73" s="109"/>
      <c r="S73" s="110"/>
      <c r="T73" s="111"/>
      <c r="U73" s="108"/>
      <c r="V73" s="109"/>
      <c r="W73" s="110"/>
      <c r="X73" s="111"/>
      <c r="Y73" s="108"/>
      <c r="Z73" s="109"/>
      <c r="AA73" s="110"/>
      <c r="AB73" s="111"/>
      <c r="AC73" s="108"/>
      <c r="AD73" s="109"/>
      <c r="AE73" s="110"/>
      <c r="AF73" s="111"/>
      <c r="AG73" s="108"/>
      <c r="AH73" s="109"/>
      <c r="AI73" s="110"/>
      <c r="AJ73" s="111"/>
      <c r="AK73" s="108"/>
      <c r="AL73" s="109"/>
      <c r="AM73" s="110"/>
      <c r="AN73" s="111"/>
      <c r="AO73" s="108"/>
      <c r="AP73" s="109"/>
      <c r="AQ73" s="110"/>
      <c r="AR73" s="111"/>
      <c r="AS73" s="108"/>
      <c r="AT73" s="109"/>
      <c r="AU73" s="110"/>
      <c r="AV73" s="111"/>
      <c r="AW73" s="108"/>
      <c r="AX73" s="109"/>
      <c r="AY73" s="110"/>
      <c r="AZ73" s="108"/>
      <c r="BA73" s="108"/>
      <c r="BB73" s="108"/>
      <c r="BC73" s="108"/>
      <c r="BD73" s="158"/>
      <c r="BE73" s="310"/>
      <c r="BF73" s="310"/>
      <c r="BG73" s="310"/>
      <c r="BH73" s="310"/>
      <c r="BI73" s="310"/>
    </row>
    <row r="74" spans="1:61" ht="18.600000000000001" customHeight="1" x14ac:dyDescent="0.25">
      <c r="A74" s="113" t="s">
        <v>137</v>
      </c>
      <c r="B74" s="114"/>
      <c r="C74" s="114"/>
      <c r="D74" s="114"/>
      <c r="E74" s="115"/>
      <c r="F74" s="116"/>
      <c r="G74" s="117"/>
      <c r="H74" s="118"/>
      <c r="I74" s="115"/>
      <c r="J74" s="116"/>
      <c r="K74" s="117"/>
      <c r="L74" s="118"/>
      <c r="M74" s="115"/>
      <c r="N74" s="116"/>
      <c r="O74" s="117"/>
      <c r="P74" s="118"/>
      <c r="Q74" s="115"/>
      <c r="R74" s="116"/>
      <c r="S74" s="117"/>
      <c r="T74" s="118"/>
      <c r="U74" s="115"/>
      <c r="V74" s="116"/>
      <c r="W74" s="117"/>
      <c r="X74" s="118"/>
      <c r="Y74" s="115"/>
      <c r="Z74" s="116"/>
      <c r="AA74" s="117"/>
      <c r="AB74" s="118"/>
      <c r="AC74" s="115"/>
      <c r="AD74" s="116"/>
      <c r="AE74" s="117"/>
      <c r="AF74" s="118"/>
      <c r="AG74" s="115"/>
      <c r="AH74" s="116"/>
      <c r="AI74" s="117"/>
      <c r="AJ74" s="118"/>
      <c r="AK74" s="115"/>
      <c r="AL74" s="116"/>
      <c r="AM74" s="117"/>
      <c r="AN74" s="118"/>
      <c r="AO74" s="115"/>
      <c r="AP74" s="116"/>
      <c r="AQ74" s="117"/>
      <c r="AR74" s="118"/>
      <c r="AS74" s="115"/>
      <c r="AT74" s="116"/>
      <c r="AU74" s="117"/>
      <c r="AV74" s="118"/>
      <c r="AW74" s="115"/>
      <c r="AX74" s="116"/>
      <c r="AY74" s="117"/>
      <c r="AZ74" s="115"/>
      <c r="BA74" s="115"/>
      <c r="BB74" s="209"/>
      <c r="BC74" s="115"/>
      <c r="BD74" s="159"/>
      <c r="BE74" s="311"/>
      <c r="BF74" s="311"/>
      <c r="BG74" s="311"/>
      <c r="BH74" s="311"/>
      <c r="BI74" s="311"/>
    </row>
    <row r="75" spans="1:61" s="220" customFormat="1" ht="15.6" customHeight="1" x14ac:dyDescent="0.25">
      <c r="A75" s="120">
        <v>0.12</v>
      </c>
      <c r="B75" s="242">
        <f>A75*B72</f>
        <v>0</v>
      </c>
      <c r="C75" s="242"/>
      <c r="D75" s="243">
        <f>$A$75*D72</f>
        <v>0</v>
      </c>
      <c r="E75" s="243">
        <f>$A$75*E72</f>
        <v>0</v>
      </c>
      <c r="F75" s="244"/>
      <c r="G75" s="245"/>
      <c r="H75" s="246">
        <f>$A$75*H72</f>
        <v>0</v>
      </c>
      <c r="I75" s="243">
        <f>$A$75*I72</f>
        <v>0</v>
      </c>
      <c r="J75" s="244"/>
      <c r="K75" s="245"/>
      <c r="L75" s="246">
        <f>$A$75*L72</f>
        <v>0</v>
      </c>
      <c r="M75" s="243">
        <f>$A$75*M72</f>
        <v>0</v>
      </c>
      <c r="N75" s="244"/>
      <c r="O75" s="245"/>
      <c r="P75" s="246">
        <f>$A$75*P72</f>
        <v>0</v>
      </c>
      <c r="Q75" s="243">
        <f>$A$75*Q72</f>
        <v>0</v>
      </c>
      <c r="R75" s="244"/>
      <c r="S75" s="245"/>
      <c r="T75" s="246">
        <f>$A$75*T72</f>
        <v>0</v>
      </c>
      <c r="U75" s="243">
        <f>$A$75*U72</f>
        <v>0</v>
      </c>
      <c r="V75" s="244"/>
      <c r="W75" s="245"/>
      <c r="X75" s="246">
        <f>$A$75*X72</f>
        <v>0</v>
      </c>
      <c r="Y75" s="243">
        <f>$A$75*Y72</f>
        <v>0</v>
      </c>
      <c r="Z75" s="244"/>
      <c r="AA75" s="245"/>
      <c r="AB75" s="246">
        <f>$A$75*AB72</f>
        <v>0</v>
      </c>
      <c r="AC75" s="243">
        <f>$A$75*AC72</f>
        <v>0</v>
      </c>
      <c r="AD75" s="247"/>
      <c r="AE75" s="245"/>
      <c r="AF75" s="246">
        <f>$A$75*AF72</f>
        <v>0</v>
      </c>
      <c r="AG75" s="243">
        <f>$A$75*AG72</f>
        <v>0</v>
      </c>
      <c r="AH75" s="244"/>
      <c r="AI75" s="248"/>
      <c r="AJ75" s="246">
        <f>$A$75*AJ72</f>
        <v>0</v>
      </c>
      <c r="AK75" s="243">
        <f>$A$75*AK72</f>
        <v>0</v>
      </c>
      <c r="AL75" s="244"/>
      <c r="AM75" s="245"/>
      <c r="AN75" s="246">
        <f>$A$75*AN72</f>
        <v>0</v>
      </c>
      <c r="AO75" s="243">
        <f>$A$75*AO72</f>
        <v>0</v>
      </c>
      <c r="AP75" s="244"/>
      <c r="AQ75" s="245"/>
      <c r="AR75" s="246">
        <f>$A$75*AR72</f>
        <v>0</v>
      </c>
      <c r="AS75" s="243">
        <f>$A$75*AS72</f>
        <v>0</v>
      </c>
      <c r="AT75" s="244"/>
      <c r="AU75" s="245"/>
      <c r="AV75" s="246">
        <f>$A$75*AV72</f>
        <v>0</v>
      </c>
      <c r="AW75" s="243">
        <f>$A$75*AW72</f>
        <v>0</v>
      </c>
      <c r="AX75" s="244"/>
      <c r="AY75" s="245"/>
      <c r="AZ75" s="135">
        <f t="shared" ref="AZ75" si="20">SUM(E75,I75,M75,Q75,U75,Y75,AC75,AG75,AK75,AO75,AS75,AW75)</f>
        <v>0</v>
      </c>
      <c r="BA75" s="135">
        <f t="shared" ref="BA75:BA78" si="21">SUM(B75-D75,-H75,-L75,-P75,-T75,-X75,-AB75,-AF75,-AJ75,-AN75,-AR75,-AV75)</f>
        <v>0</v>
      </c>
      <c r="BB75" s="193" t="b">
        <f>IF($BQ$10&gt;0,SUM(CR71-CR72)+IF($E$75&gt;0,SUM(D75-E75)+IF($I$75&gt;0,SUM(H75-I75)+IF($M$75&gt;0,SUM(L75-M75)+IF($Q$75&gt;0,SUM(P75-Q75)+IF($U$75&gt;0,SUM(T75-U75)+IF($Y$75&gt;0,SUM(X75-Y75)+IF($AC$75&gt;0,SUM(AB75-AC75)+IF($AG$75&gt;0,SUM(AF75-AG75)+IF($AK$75&gt;0,SUM(AJ75-AK75)+IF($AO$75&gt;0,SUM(AN75-AO75)+IF($AS$75&gt;0,SUM(AR75-AS75)+IF($AW$75&gt;0,SUM(AV75-AW75))))))))))))))</f>
        <v>0</v>
      </c>
      <c r="BC75" s="136">
        <f t="shared" ref="BC75:BC78" si="22">SUM(BA75:BB75)</f>
        <v>0</v>
      </c>
      <c r="BD75" s="319" t="s">
        <v>138</v>
      </c>
      <c r="BE75" s="316">
        <f>'Budget Tracking - FY1'!B75</f>
        <v>0</v>
      </c>
      <c r="BF75" s="316">
        <f>'FY2'!B75</f>
        <v>0</v>
      </c>
      <c r="BG75" s="316">
        <f>'FY3'!B75</f>
        <v>0</v>
      </c>
      <c r="BH75" s="316">
        <f t="shared" si="18"/>
        <v>0</v>
      </c>
      <c r="BI75" s="316">
        <f t="shared" si="19"/>
        <v>0</v>
      </c>
    </row>
    <row r="76" spans="1:61" s="220" customFormat="1" ht="18.600000000000001" customHeight="1" x14ac:dyDescent="0.25">
      <c r="A76" s="233" t="s">
        <v>129</v>
      </c>
      <c r="B76" s="249"/>
      <c r="C76" s="249"/>
      <c r="D76" s="250">
        <f>D75-E75</f>
        <v>0</v>
      </c>
      <c r="E76" s="251" t="e">
        <f>D76/D75</f>
        <v>#DIV/0!</v>
      </c>
      <c r="F76" s="252"/>
      <c r="G76" s="253"/>
      <c r="H76" s="249">
        <f>H75-I75</f>
        <v>0</v>
      </c>
      <c r="I76" s="251" t="e">
        <f>H76/H75</f>
        <v>#DIV/0!</v>
      </c>
      <c r="J76" s="252"/>
      <c r="K76" s="253"/>
      <c r="L76" s="249">
        <f>L75-M75</f>
        <v>0</v>
      </c>
      <c r="M76" s="251" t="e">
        <f>L76/L75</f>
        <v>#DIV/0!</v>
      </c>
      <c r="N76" s="252"/>
      <c r="O76" s="253"/>
      <c r="P76" s="249">
        <f>P75-Q75</f>
        <v>0</v>
      </c>
      <c r="Q76" s="251" t="e">
        <f>P76/P75</f>
        <v>#DIV/0!</v>
      </c>
      <c r="R76" s="252"/>
      <c r="S76" s="253"/>
      <c r="T76" s="249">
        <f>T75-U75</f>
        <v>0</v>
      </c>
      <c r="U76" s="251" t="e">
        <f>T76/T75</f>
        <v>#DIV/0!</v>
      </c>
      <c r="V76" s="252"/>
      <c r="W76" s="253"/>
      <c r="X76" s="249">
        <f>X75-Y75</f>
        <v>0</v>
      </c>
      <c r="Y76" s="251" t="e">
        <f>X76/X75</f>
        <v>#DIV/0!</v>
      </c>
      <c r="Z76" s="252"/>
      <c r="AA76" s="253"/>
      <c r="AB76" s="249">
        <f>AB75-AC75</f>
        <v>0</v>
      </c>
      <c r="AC76" s="251" t="e">
        <f>AB76/AB75</f>
        <v>#DIV/0!</v>
      </c>
      <c r="AD76" s="252"/>
      <c r="AE76" s="253"/>
      <c r="AF76" s="249">
        <f>AF75-AG75</f>
        <v>0</v>
      </c>
      <c r="AG76" s="251" t="e">
        <f>AF76/AF75</f>
        <v>#DIV/0!</v>
      </c>
      <c r="AH76" s="252"/>
      <c r="AI76" s="253"/>
      <c r="AJ76" s="249">
        <f>AJ75-AK75</f>
        <v>0</v>
      </c>
      <c r="AK76" s="251" t="e">
        <f>AJ76/AJ75</f>
        <v>#DIV/0!</v>
      </c>
      <c r="AL76" s="252"/>
      <c r="AM76" s="253"/>
      <c r="AN76" s="249">
        <f>AN75-AO75</f>
        <v>0</v>
      </c>
      <c r="AO76" s="251" t="e">
        <f>AN76/AN75</f>
        <v>#DIV/0!</v>
      </c>
      <c r="AP76" s="252"/>
      <c r="AQ76" s="253"/>
      <c r="AR76" s="249">
        <f>AR75-AS75</f>
        <v>0</v>
      </c>
      <c r="AS76" s="251" t="e">
        <f>AR76/AR75</f>
        <v>#DIV/0!</v>
      </c>
      <c r="AT76" s="252"/>
      <c r="AU76" s="253"/>
      <c r="AV76" s="249">
        <f>AV75-AW75</f>
        <v>0</v>
      </c>
      <c r="AW76" s="251" t="e">
        <f>AV76/AV75</f>
        <v>#DIV/0!</v>
      </c>
      <c r="AX76" s="252"/>
      <c r="AY76" s="253"/>
      <c r="AZ76" s="194"/>
      <c r="BA76" s="194"/>
      <c r="BB76" s="195"/>
      <c r="BC76" s="194"/>
      <c r="BD76" s="318"/>
      <c r="BE76" s="163"/>
      <c r="BF76" s="163"/>
      <c r="BG76" s="163"/>
      <c r="BH76" s="163"/>
      <c r="BI76" s="163"/>
    </row>
    <row r="77" spans="1:61" ht="15.6" customHeight="1" x14ac:dyDescent="0.25">
      <c r="A77" s="113" t="s">
        <v>139</v>
      </c>
      <c r="B77" s="114"/>
      <c r="C77" s="114"/>
      <c r="D77" s="190"/>
      <c r="E77" s="191"/>
      <c r="F77" s="192"/>
      <c r="G77" s="117"/>
      <c r="H77" s="121"/>
      <c r="I77" s="191"/>
      <c r="J77" s="192"/>
      <c r="K77" s="117"/>
      <c r="L77" s="121"/>
      <c r="M77" s="191"/>
      <c r="N77" s="192"/>
      <c r="O77" s="117"/>
      <c r="P77" s="121"/>
      <c r="Q77" s="191"/>
      <c r="R77" s="192"/>
      <c r="S77" s="117"/>
      <c r="T77" s="121"/>
      <c r="U77" s="191"/>
      <c r="V77" s="192"/>
      <c r="W77" s="117"/>
      <c r="X77" s="121"/>
      <c r="Y77" s="191"/>
      <c r="Z77" s="192"/>
      <c r="AA77" s="117"/>
      <c r="AB77" s="121"/>
      <c r="AC77" s="191"/>
      <c r="AD77" s="192"/>
      <c r="AE77" s="117"/>
      <c r="AF77" s="121"/>
      <c r="AG77" s="191"/>
      <c r="AH77" s="192"/>
      <c r="AI77" s="117"/>
      <c r="AJ77" s="121"/>
      <c r="AK77" s="191"/>
      <c r="AL77" s="192"/>
      <c r="AM77" s="117"/>
      <c r="AN77" s="121"/>
      <c r="AO77" s="191"/>
      <c r="AP77" s="192"/>
      <c r="AQ77" s="117"/>
      <c r="AR77" s="121"/>
      <c r="AS77" s="191"/>
      <c r="AT77" s="192"/>
      <c r="AU77" s="117"/>
      <c r="AV77" s="121"/>
      <c r="AW77" s="191"/>
      <c r="AX77" s="192"/>
      <c r="AY77" s="117"/>
      <c r="AZ77" s="115"/>
      <c r="BA77" s="210"/>
      <c r="BB77" s="211"/>
      <c r="BC77" s="210"/>
      <c r="BD77" s="160"/>
      <c r="BE77" s="309">
        <f>'Budget Tracking - FY1'!B78</f>
        <v>0</v>
      </c>
      <c r="BF77" s="309">
        <f>'FY2'!B77</f>
        <v>0</v>
      </c>
      <c r="BG77" s="309">
        <f>'FY3'!B77</f>
        <v>0</v>
      </c>
      <c r="BH77" s="309">
        <f t="shared" si="18"/>
        <v>0</v>
      </c>
      <c r="BI77" s="309">
        <f t="shared" si="19"/>
        <v>0</v>
      </c>
    </row>
    <row r="78" spans="1:61" ht="19.149999999999999" customHeight="1" x14ac:dyDescent="0.25">
      <c r="A78" s="123"/>
      <c r="B78" s="176"/>
      <c r="C78" s="179"/>
      <c r="D78" s="124"/>
      <c r="E78" s="73"/>
      <c r="F78" s="50"/>
      <c r="G78" s="72"/>
      <c r="H78" s="44"/>
      <c r="I78" s="73"/>
      <c r="J78" s="50"/>
      <c r="K78" s="72"/>
      <c r="L78" s="44"/>
      <c r="M78" s="73"/>
      <c r="N78" s="50"/>
      <c r="O78" s="72"/>
      <c r="P78" s="44"/>
      <c r="Q78" s="73"/>
      <c r="R78" s="50"/>
      <c r="S78" s="72"/>
      <c r="T78" s="44"/>
      <c r="U78" s="73"/>
      <c r="V78" s="50"/>
      <c r="W78" s="72"/>
      <c r="X78" s="44"/>
      <c r="Y78" s="73"/>
      <c r="Z78" s="50"/>
      <c r="AA78" s="72"/>
      <c r="AB78" s="44"/>
      <c r="AC78" s="73"/>
      <c r="AD78" s="50"/>
      <c r="AE78" s="72"/>
      <c r="AF78" s="44"/>
      <c r="AG78" s="73"/>
      <c r="AH78" s="50"/>
      <c r="AI78" s="72"/>
      <c r="AJ78" s="44"/>
      <c r="AK78" s="73"/>
      <c r="AL78" s="50"/>
      <c r="AM78" s="72"/>
      <c r="AN78" s="44"/>
      <c r="AO78" s="73"/>
      <c r="AP78" s="50"/>
      <c r="AQ78" s="72"/>
      <c r="AR78" s="44"/>
      <c r="AS78" s="73"/>
      <c r="AT78" s="50"/>
      <c r="AU78" s="72"/>
      <c r="AV78" s="44"/>
      <c r="AW78" s="73"/>
      <c r="AX78" s="50"/>
      <c r="AY78" s="72"/>
      <c r="AZ78" s="203">
        <f>SUM(B78-E78,-I78,-M78,-Q78,-U78,-Y78,-AC78,-AG78,-AK78,-AO78,-AS78,-AW78)</f>
        <v>0</v>
      </c>
      <c r="BA78" s="203">
        <f t="shared" si="21"/>
        <v>0</v>
      </c>
      <c r="BB78" s="204" t="b">
        <f>IF($BQ$10&gt;0,SUM(CR71-CR72)+IF($E$72&gt;0,SUM(D78-E78)+IF($I$72&gt;0,SUM(H78-I78)+IF($M$72&gt;0,SUM(L78-M78)+IF($Q$72&gt;0,SUM(P78-Q78)+IF($U$72&gt;0,SUM(T78-U78)+IF($Y$72&gt;0,SUM(X78-Y78)+IF($AC$72&gt;0,SUM(AB78-AC78)+IF($AG$72&gt;0,SUM(AF78-AG78)+IF($AK$72&gt;0,SUM(AJ78-AK78)+IF($AO$72&gt;0,SUM(AN78-AO78)+IF($AS$72&gt;0,SUM(AN78-AO78)+IF($AW$72&gt;0,SUM(AV78-AW78))))))))))))))</f>
        <v>0</v>
      </c>
      <c r="BC78" s="205">
        <f t="shared" si="22"/>
        <v>0</v>
      </c>
      <c r="BD78" s="153"/>
      <c r="BE78" s="312">
        <f>'Budget Tracking - FY1'!B80</f>
        <v>0</v>
      </c>
      <c r="BF78" s="312">
        <f>'FY2'!B78</f>
        <v>0</v>
      </c>
      <c r="BG78" s="312">
        <f>'FY3'!B78</f>
        <v>0</v>
      </c>
      <c r="BH78" s="312">
        <f t="shared" si="18"/>
        <v>0</v>
      </c>
      <c r="BI78" s="312">
        <f t="shared" si="19"/>
        <v>0</v>
      </c>
    </row>
    <row r="79" spans="1:61" s="220" customFormat="1" ht="15.6" customHeight="1" x14ac:dyDescent="0.25">
      <c r="A79" s="233" t="s">
        <v>129</v>
      </c>
      <c r="B79" s="254"/>
      <c r="C79" s="255"/>
      <c r="D79" s="262">
        <f>D78-E78</f>
        <v>0</v>
      </c>
      <c r="E79" s="251" t="e">
        <f>D79/D78</f>
        <v>#DIV/0!</v>
      </c>
      <c r="F79" s="263"/>
      <c r="G79" s="264"/>
      <c r="H79" s="265">
        <f>H78-I78</f>
        <v>0</v>
      </c>
      <c r="I79" s="251" t="e">
        <f>H79/H78</f>
        <v>#DIV/0!</v>
      </c>
      <c r="J79" s="263"/>
      <c r="K79" s="264"/>
      <c r="L79" s="265">
        <f>L78-M78</f>
        <v>0</v>
      </c>
      <c r="M79" s="251" t="e">
        <f>L79/L78</f>
        <v>#DIV/0!</v>
      </c>
      <c r="N79" s="263"/>
      <c r="O79" s="264"/>
      <c r="P79" s="265">
        <f>P78-Q78</f>
        <v>0</v>
      </c>
      <c r="Q79" s="251" t="e">
        <f>P79/P78</f>
        <v>#DIV/0!</v>
      </c>
      <c r="R79" s="263"/>
      <c r="S79" s="264"/>
      <c r="T79" s="265">
        <f>T78-U78</f>
        <v>0</v>
      </c>
      <c r="U79" s="251" t="e">
        <f>T79/T78</f>
        <v>#DIV/0!</v>
      </c>
      <c r="V79" s="263"/>
      <c r="W79" s="264"/>
      <c r="X79" s="265">
        <f>X78-Y78</f>
        <v>0</v>
      </c>
      <c r="Y79" s="251" t="e">
        <f>X79/X78</f>
        <v>#DIV/0!</v>
      </c>
      <c r="Z79" s="263"/>
      <c r="AA79" s="264"/>
      <c r="AB79" s="265">
        <f>AB78-AC78</f>
        <v>0</v>
      </c>
      <c r="AC79" s="251" t="e">
        <f>AB79/AB78</f>
        <v>#DIV/0!</v>
      </c>
      <c r="AD79" s="263"/>
      <c r="AE79" s="264"/>
      <c r="AF79" s="265">
        <f>AF78-AG78</f>
        <v>0</v>
      </c>
      <c r="AG79" s="251" t="e">
        <f>AF79/AF78</f>
        <v>#DIV/0!</v>
      </c>
      <c r="AH79" s="263"/>
      <c r="AI79" s="264"/>
      <c r="AJ79" s="265">
        <f>AJ78-AK78</f>
        <v>0</v>
      </c>
      <c r="AK79" s="251" t="e">
        <f>AJ79/AJ78</f>
        <v>#DIV/0!</v>
      </c>
      <c r="AL79" s="263"/>
      <c r="AM79" s="264"/>
      <c r="AN79" s="265">
        <f>AN78-AO78</f>
        <v>0</v>
      </c>
      <c r="AO79" s="251" t="e">
        <f>AN79/AN78</f>
        <v>#DIV/0!</v>
      </c>
      <c r="AP79" s="263"/>
      <c r="AQ79" s="264"/>
      <c r="AR79" s="265">
        <f>AR78-AS78</f>
        <v>0</v>
      </c>
      <c r="AS79" s="251" t="e">
        <f>AR79/AR78</f>
        <v>#DIV/0!</v>
      </c>
      <c r="AT79" s="263"/>
      <c r="AU79" s="264"/>
      <c r="AV79" s="265">
        <f>AV78-AW78</f>
        <v>0</v>
      </c>
      <c r="AW79" s="251" t="e">
        <f>AV79/AV78</f>
        <v>#DIV/0!</v>
      </c>
      <c r="AX79" s="263"/>
      <c r="AY79" s="264"/>
      <c r="AZ79" s="196"/>
      <c r="BA79" s="196"/>
      <c r="BB79" s="195"/>
      <c r="BC79" s="194"/>
      <c r="BD79" s="320"/>
      <c r="BE79" s="321"/>
      <c r="BF79" s="321"/>
      <c r="BG79" s="321"/>
      <c r="BH79" s="321"/>
      <c r="BI79" s="321"/>
    </row>
    <row r="80" spans="1:61" s="220" customFormat="1" ht="18.75" x14ac:dyDescent="0.25">
      <c r="A80" s="291" t="s">
        <v>140</v>
      </c>
      <c r="B80" s="256">
        <f>SUM(B72,B75,B78)</f>
        <v>0</v>
      </c>
      <c r="C80" s="257"/>
      <c r="D80" s="266">
        <f>SUM(D72,D75,D78)</f>
        <v>0</v>
      </c>
      <c r="E80" s="267">
        <f>SUM(E72,E75,E78)</f>
        <v>0</v>
      </c>
      <c r="F80" s="268"/>
      <c r="G80" s="269"/>
      <c r="H80" s="267">
        <f>SUM(H72,H75,H78)</f>
        <v>0</v>
      </c>
      <c r="I80" s="267">
        <f>SUM(I72,I75,I78)</f>
        <v>0</v>
      </c>
      <c r="J80" s="268"/>
      <c r="K80" s="269"/>
      <c r="L80" s="267">
        <f>SUM(L72,L75,L78)</f>
        <v>0</v>
      </c>
      <c r="M80" s="267">
        <f>SUM(M72,M75,M78)</f>
        <v>0</v>
      </c>
      <c r="N80" s="268"/>
      <c r="O80" s="269"/>
      <c r="P80" s="267">
        <f>SUM(P72,P75,P78)</f>
        <v>0</v>
      </c>
      <c r="Q80" s="267">
        <f>SUM(Q72,Q75,Q78)</f>
        <v>0</v>
      </c>
      <c r="R80" s="268"/>
      <c r="S80" s="269"/>
      <c r="T80" s="267">
        <f>SUM(T72,T75,T78)</f>
        <v>0</v>
      </c>
      <c r="U80" s="267">
        <f>SUM(U72,U75,U78)</f>
        <v>0</v>
      </c>
      <c r="V80" s="268"/>
      <c r="W80" s="269"/>
      <c r="X80" s="267">
        <f>SUM(X72,X75,X78)</f>
        <v>0</v>
      </c>
      <c r="Y80" s="267">
        <f>SUM(Y72,Y75,Y78)</f>
        <v>0</v>
      </c>
      <c r="Z80" s="268"/>
      <c r="AA80" s="269"/>
      <c r="AB80" s="267">
        <f>SUM(AB72,AB75,AB78)</f>
        <v>0</v>
      </c>
      <c r="AC80" s="267">
        <f>SUM(AC72,AC75,AC78)</f>
        <v>0</v>
      </c>
      <c r="AD80" s="268"/>
      <c r="AE80" s="269"/>
      <c r="AF80" s="267">
        <f>SUM(AF72,AF75,AF78)</f>
        <v>0</v>
      </c>
      <c r="AG80" s="267">
        <f>SUM(AG72,AG75,AG78)</f>
        <v>0</v>
      </c>
      <c r="AH80" s="268"/>
      <c r="AI80" s="269"/>
      <c r="AJ80" s="267">
        <f>SUM(AJ72,AJ75,AJ78)</f>
        <v>0</v>
      </c>
      <c r="AK80" s="267">
        <f>SUM(AK72,AK75,AK78)</f>
        <v>0</v>
      </c>
      <c r="AL80" s="268"/>
      <c r="AM80" s="269"/>
      <c r="AN80" s="267">
        <f>SUM(AN72,AN75,AN78)</f>
        <v>0</v>
      </c>
      <c r="AO80" s="267">
        <f>SUM(AO72,AO75,AO78)</f>
        <v>0</v>
      </c>
      <c r="AP80" s="268"/>
      <c r="AQ80" s="269"/>
      <c r="AR80" s="267">
        <f>SUM(AR72,AR75,AR78)</f>
        <v>0</v>
      </c>
      <c r="AS80" s="267">
        <f>SUM(AS72,AS75,AS78)</f>
        <v>0</v>
      </c>
      <c r="AT80" s="268"/>
      <c r="AU80" s="269"/>
      <c r="AV80" s="267">
        <f>SUM(AV72,AV75,AV78)</f>
        <v>0</v>
      </c>
      <c r="AW80" s="267">
        <f>SUM(AW72,AW75,AW78)</f>
        <v>0</v>
      </c>
      <c r="AX80" s="268"/>
      <c r="AY80" s="269"/>
      <c r="AZ80" s="147">
        <f>AZ72+AZ75+AZ78</f>
        <v>0</v>
      </c>
      <c r="BA80" s="147">
        <f>BA72+BA75+BA78</f>
        <v>0</v>
      </c>
      <c r="BB80" s="148" t="b">
        <f>IF($BQ$10&gt;0,SUM(CR71-CR72)+IF($E$72&gt;0,SUM(D80-E80)+IF($I$72&gt;0,SUM(H80-I80)+IF($M$72&gt;0,SUM(L80-M80)+IF($Q$72&gt;0,SUM(P80-Q80)+IF($U$72&gt;0,SUM(T80-U80)+IF($Y$72&gt;0,SUM(X80-Y80)+IF($AC$72&gt;0,SUM(AB80-AC80)+IF($AG$72&gt;0,SUM(AF80-AG80)+IF($AK$72&gt;0,SUM(AJ80-AK80)+IF($AO$72&gt;0,SUM(AN80-AO80)+IF($AS$72&gt;0,SUM(AN80-AO80)+IF($AW$72&gt;0,SUM(AV80-AW80))))))))))))))</f>
        <v>0</v>
      </c>
      <c r="BC80" s="149">
        <f>SUM(BC72,BC75,BC78)</f>
        <v>0</v>
      </c>
    </row>
    <row r="81" spans="1:55" s="220" customFormat="1" ht="14.45" customHeight="1" x14ac:dyDescent="0.25">
      <c r="A81" s="293" t="s">
        <v>129</v>
      </c>
      <c r="B81" s="258"/>
      <c r="C81" s="259"/>
      <c r="D81" s="270">
        <f>D80-E80</f>
        <v>0</v>
      </c>
      <c r="E81" s="271" t="e">
        <f>D81/D80</f>
        <v>#DIV/0!</v>
      </c>
      <c r="F81" s="272"/>
      <c r="G81" s="273"/>
      <c r="H81" s="270">
        <f>H80-I80</f>
        <v>0</v>
      </c>
      <c r="I81" s="274" t="e">
        <f>H81/H80</f>
        <v>#DIV/0!</v>
      </c>
      <c r="J81" s="275"/>
      <c r="K81" s="276"/>
      <c r="L81" s="270">
        <f>L80-M80</f>
        <v>0</v>
      </c>
      <c r="M81" s="271" t="e">
        <f>L81/L80</f>
        <v>#DIV/0!</v>
      </c>
      <c r="N81" s="277"/>
      <c r="O81" s="278"/>
      <c r="P81" s="270">
        <f>P80-Q80</f>
        <v>0</v>
      </c>
      <c r="Q81" s="271" t="e">
        <f>P81/P80</f>
        <v>#DIV/0!</v>
      </c>
      <c r="R81" s="277"/>
      <c r="S81" s="278"/>
      <c r="T81" s="270">
        <f>T80-U80</f>
        <v>0</v>
      </c>
      <c r="U81" s="271" t="e">
        <f>T81/T80</f>
        <v>#DIV/0!</v>
      </c>
      <c r="V81" s="277"/>
      <c r="W81" s="278"/>
      <c r="X81" s="270">
        <f>X80-Y80</f>
        <v>0</v>
      </c>
      <c r="Y81" s="271" t="e">
        <f>X81/X80</f>
        <v>#DIV/0!</v>
      </c>
      <c r="Z81" s="277"/>
      <c r="AA81" s="278"/>
      <c r="AB81" s="270">
        <f>AB80-AC80</f>
        <v>0</v>
      </c>
      <c r="AC81" s="271" t="e">
        <f>AB81/AB80</f>
        <v>#DIV/0!</v>
      </c>
      <c r="AD81" s="277"/>
      <c r="AE81" s="278"/>
      <c r="AF81" s="270">
        <f>AF80-AG80</f>
        <v>0</v>
      </c>
      <c r="AG81" s="271" t="e">
        <f>AF81/AF80</f>
        <v>#DIV/0!</v>
      </c>
      <c r="AH81" s="277"/>
      <c r="AI81" s="278"/>
      <c r="AJ81" s="270">
        <f>AJ80-AK80</f>
        <v>0</v>
      </c>
      <c r="AK81" s="271" t="e">
        <f>AJ81/AJ80</f>
        <v>#DIV/0!</v>
      </c>
      <c r="AL81" s="277"/>
      <c r="AM81" s="278"/>
      <c r="AN81" s="270">
        <f>AN80-AO80</f>
        <v>0</v>
      </c>
      <c r="AO81" s="271" t="e">
        <f>AN81/AN80</f>
        <v>#DIV/0!</v>
      </c>
      <c r="AP81" s="277"/>
      <c r="AQ81" s="278"/>
      <c r="AR81" s="270">
        <f>AR80-AS80</f>
        <v>0</v>
      </c>
      <c r="AS81" s="271" t="e">
        <f>AR81/AR80</f>
        <v>#DIV/0!</v>
      </c>
      <c r="AT81" s="277"/>
      <c r="AU81" s="278"/>
      <c r="AV81" s="270">
        <f>AV80-AW80</f>
        <v>0</v>
      </c>
      <c r="AW81" s="271" t="e">
        <f>AV81/AV80</f>
        <v>#DIV/0!</v>
      </c>
      <c r="AX81" s="277"/>
      <c r="AY81" s="278"/>
      <c r="AZ81" s="150"/>
      <c r="BA81" s="279"/>
      <c r="BB81" s="294"/>
      <c r="BC81" s="295"/>
    </row>
    <row r="82" spans="1:55" ht="15" customHeight="1" x14ac:dyDescent="0.25">
      <c r="C82" s="20"/>
    </row>
    <row r="83" spans="1:55" ht="15" customHeight="1" x14ac:dyDescent="0.25">
      <c r="C83" s="20"/>
    </row>
    <row r="84" spans="1:55" ht="15" customHeight="1" x14ac:dyDescent="0.25">
      <c r="C84" s="20"/>
    </row>
    <row r="85" spans="1:55" ht="15" customHeight="1" x14ac:dyDescent="0.25">
      <c r="C85" s="20"/>
    </row>
    <row r="86" spans="1:55" ht="15" customHeight="1" x14ac:dyDescent="0.25">
      <c r="C86" s="20"/>
    </row>
    <row r="87" spans="1:55" ht="15" customHeight="1" x14ac:dyDescent="0.25">
      <c r="C87" s="20"/>
    </row>
    <row r="88" spans="1:55" x14ac:dyDescent="0.25">
      <c r="A88" s="133"/>
      <c r="B88" s="133"/>
      <c r="C88" s="133"/>
      <c r="D88" s="133"/>
    </row>
    <row r="89" spans="1:55" ht="15.75" x14ac:dyDescent="0.25">
      <c r="A89" s="134"/>
      <c r="B89" s="134"/>
      <c r="C89" s="134"/>
      <c r="D89" s="134"/>
    </row>
    <row r="90" spans="1:55" ht="15" customHeight="1" x14ac:dyDescent="0.25">
      <c r="C90" s="20"/>
    </row>
    <row r="91" spans="1:55" ht="15" customHeight="1" x14ac:dyDescent="0.25">
      <c r="C91" s="20"/>
    </row>
    <row r="92" spans="1:55" ht="15" customHeight="1" x14ac:dyDescent="0.25">
      <c r="C92" s="20"/>
    </row>
    <row r="93" spans="1:55" ht="15" customHeight="1" x14ac:dyDescent="0.25">
      <c r="C93" s="20"/>
    </row>
    <row r="94" spans="1:55" ht="15" customHeight="1" x14ac:dyDescent="0.25">
      <c r="C94" s="20"/>
    </row>
    <row r="95" spans="1:55" ht="15" customHeight="1" x14ac:dyDescent="0.25">
      <c r="C95" s="20"/>
    </row>
    <row r="96" spans="1:55" ht="15" customHeight="1" x14ac:dyDescent="0.25">
      <c r="C96" s="20"/>
    </row>
    <row r="97" spans="3:3" ht="15" customHeight="1" x14ac:dyDescent="0.25">
      <c r="C97" s="20"/>
    </row>
    <row r="98" spans="3:3" ht="15" customHeight="1" x14ac:dyDescent="0.25">
      <c r="C98" s="20"/>
    </row>
    <row r="99" spans="3:3" ht="15" customHeight="1" x14ac:dyDescent="0.25">
      <c r="C99" s="20"/>
    </row>
    <row r="100" spans="3:3" ht="15" customHeight="1" x14ac:dyDescent="0.25">
      <c r="C100" s="20"/>
    </row>
    <row r="101" spans="3:3" ht="15" customHeight="1" x14ac:dyDescent="0.25">
      <c r="C101" s="20"/>
    </row>
    <row r="102" spans="3:3" ht="15" customHeight="1" x14ac:dyDescent="0.25">
      <c r="C102" s="20"/>
    </row>
    <row r="103" spans="3:3" ht="15" customHeight="1" x14ac:dyDescent="0.25">
      <c r="C103" s="20"/>
    </row>
    <row r="104" spans="3:3" ht="15" customHeight="1" x14ac:dyDescent="0.25">
      <c r="C104" s="20"/>
    </row>
    <row r="105" spans="3:3" ht="15" customHeight="1" x14ac:dyDescent="0.25">
      <c r="C105" s="20"/>
    </row>
    <row r="106" spans="3:3" ht="15" customHeight="1" x14ac:dyDescent="0.25">
      <c r="C106" s="20"/>
    </row>
    <row r="107" spans="3:3" ht="15" customHeight="1" x14ac:dyDescent="0.25">
      <c r="C107" s="20"/>
    </row>
    <row r="108" spans="3:3" ht="15" customHeight="1" x14ac:dyDescent="0.25">
      <c r="C108" s="20"/>
    </row>
    <row r="109" spans="3:3" ht="15" customHeight="1" x14ac:dyDescent="0.25">
      <c r="C109" s="20"/>
    </row>
    <row r="110" spans="3:3" ht="15" customHeight="1" x14ac:dyDescent="0.25">
      <c r="C110" s="20"/>
    </row>
    <row r="111" spans="3:3" ht="15" customHeight="1" x14ac:dyDescent="0.25">
      <c r="C111" s="20"/>
    </row>
    <row r="112" spans="3:3" ht="15" customHeight="1" x14ac:dyDescent="0.25">
      <c r="C112" s="20"/>
    </row>
    <row r="113" spans="3:3" ht="15" customHeight="1" x14ac:dyDescent="0.25">
      <c r="C113" s="20"/>
    </row>
    <row r="114" spans="3:3" ht="15" customHeight="1" x14ac:dyDescent="0.25">
      <c r="C114" s="20"/>
    </row>
    <row r="115" spans="3:3" ht="15" customHeight="1" x14ac:dyDescent="0.25">
      <c r="C115" s="20"/>
    </row>
    <row r="116" spans="3:3" ht="15" customHeight="1" x14ac:dyDescent="0.25">
      <c r="C116" s="20"/>
    </row>
    <row r="117" spans="3:3" ht="15" customHeight="1" x14ac:dyDescent="0.25">
      <c r="C117" s="20"/>
    </row>
    <row r="118" spans="3:3" ht="15" customHeight="1" x14ac:dyDescent="0.25">
      <c r="C118" s="20"/>
    </row>
    <row r="119" spans="3:3" ht="15" customHeight="1" x14ac:dyDescent="0.25">
      <c r="C119" s="20"/>
    </row>
    <row r="120" spans="3:3" ht="15" customHeight="1" x14ac:dyDescent="0.25">
      <c r="C120" s="20"/>
    </row>
    <row r="121" spans="3:3" ht="15" customHeight="1" x14ac:dyDescent="0.25">
      <c r="C121" s="20"/>
    </row>
    <row r="122" spans="3:3" ht="15" customHeight="1" x14ac:dyDescent="0.25">
      <c r="C122" s="20"/>
    </row>
    <row r="123" spans="3:3" ht="15" customHeight="1" x14ac:dyDescent="0.25">
      <c r="C123" s="20"/>
    </row>
    <row r="124" spans="3:3" ht="15" customHeight="1" x14ac:dyDescent="0.25">
      <c r="C124" s="20"/>
    </row>
    <row r="125" spans="3:3" ht="15" customHeight="1" x14ac:dyDescent="0.25">
      <c r="C125" s="20"/>
    </row>
    <row r="126" spans="3:3" ht="15" customHeight="1" x14ac:dyDescent="0.25">
      <c r="C126" s="20"/>
    </row>
    <row r="127" spans="3:3" ht="15" customHeight="1" x14ac:dyDescent="0.25">
      <c r="C127" s="20"/>
    </row>
    <row r="128" spans="3:3" ht="15" customHeight="1" x14ac:dyDescent="0.25">
      <c r="C128" s="20"/>
    </row>
    <row r="129" spans="3:3" ht="15" customHeight="1" x14ac:dyDescent="0.25">
      <c r="C129" s="20"/>
    </row>
    <row r="130" spans="3:3" ht="15" customHeight="1" x14ac:dyDescent="0.25">
      <c r="C130" s="20"/>
    </row>
    <row r="131" spans="3:3" ht="15" customHeight="1" x14ac:dyDescent="0.25">
      <c r="C131" s="20"/>
    </row>
    <row r="132" spans="3:3" ht="15" customHeight="1" x14ac:dyDescent="0.25">
      <c r="C132" s="20"/>
    </row>
    <row r="133" spans="3:3" ht="15" customHeight="1" x14ac:dyDescent="0.25">
      <c r="C133" s="20"/>
    </row>
    <row r="134" spans="3:3" ht="15" customHeight="1" x14ac:dyDescent="0.25">
      <c r="C134" s="20"/>
    </row>
    <row r="135" spans="3:3" ht="15" customHeight="1" x14ac:dyDescent="0.25">
      <c r="C135" s="20"/>
    </row>
    <row r="136" spans="3:3" ht="15" customHeight="1" x14ac:dyDescent="0.25">
      <c r="C136" s="20"/>
    </row>
    <row r="137" spans="3:3" ht="15" customHeight="1" x14ac:dyDescent="0.25">
      <c r="C137" s="20"/>
    </row>
    <row r="138" spans="3:3" ht="15" customHeight="1" x14ac:dyDescent="0.25">
      <c r="C138" s="20"/>
    </row>
    <row r="139" spans="3:3" ht="15" customHeight="1" x14ac:dyDescent="0.25">
      <c r="C139" s="20"/>
    </row>
    <row r="140" spans="3:3" ht="15" customHeight="1" x14ac:dyDescent="0.25">
      <c r="C140" s="20"/>
    </row>
    <row r="141" spans="3:3" ht="15" customHeight="1" x14ac:dyDescent="0.25">
      <c r="C141" s="20"/>
    </row>
    <row r="142" spans="3:3" ht="15" customHeight="1" x14ac:dyDescent="0.25">
      <c r="C142" s="20"/>
    </row>
    <row r="143" spans="3:3" ht="15" customHeight="1" x14ac:dyDescent="0.25">
      <c r="C143" s="20"/>
    </row>
    <row r="144" spans="3:3" ht="15" customHeight="1" x14ac:dyDescent="0.25">
      <c r="C144" s="20"/>
    </row>
    <row r="145" spans="3:3" ht="15" customHeight="1" x14ac:dyDescent="0.25">
      <c r="C145" s="20"/>
    </row>
    <row r="146" spans="3:3" ht="15" customHeight="1" x14ac:dyDescent="0.25">
      <c r="C146" s="20"/>
    </row>
    <row r="147" spans="3:3" ht="15" customHeight="1" x14ac:dyDescent="0.25">
      <c r="C147" s="20"/>
    </row>
    <row r="148" spans="3:3" ht="15" customHeight="1" x14ac:dyDescent="0.25">
      <c r="C148" s="20"/>
    </row>
    <row r="149" spans="3:3" ht="15" customHeight="1" x14ac:dyDescent="0.25">
      <c r="C149" s="20"/>
    </row>
    <row r="150" spans="3:3" ht="15" customHeight="1" x14ac:dyDescent="0.25">
      <c r="C150" s="20"/>
    </row>
    <row r="151" spans="3:3" ht="15" customHeight="1" x14ac:dyDescent="0.25">
      <c r="C151" s="20"/>
    </row>
    <row r="152" spans="3:3" ht="15" customHeight="1" x14ac:dyDescent="0.25">
      <c r="C152" s="20"/>
    </row>
    <row r="153" spans="3:3" ht="15" customHeight="1" x14ac:dyDescent="0.25">
      <c r="C153" s="20"/>
    </row>
    <row r="154" spans="3:3" ht="15" customHeight="1" x14ac:dyDescent="0.25">
      <c r="C154" s="20"/>
    </row>
    <row r="155" spans="3:3" ht="15" customHeight="1" x14ac:dyDescent="0.25">
      <c r="C155" s="20"/>
    </row>
    <row r="156" spans="3:3" ht="15" customHeight="1" x14ac:dyDescent="0.25">
      <c r="C156" s="20"/>
    </row>
    <row r="157" spans="3:3" ht="15" customHeight="1" x14ac:dyDescent="0.25">
      <c r="C157" s="20"/>
    </row>
    <row r="158" spans="3:3" ht="15" customHeight="1" x14ac:dyDescent="0.25">
      <c r="C158" s="20"/>
    </row>
    <row r="159" spans="3:3" ht="15" customHeight="1" x14ac:dyDescent="0.25">
      <c r="C159" s="20"/>
    </row>
    <row r="160" spans="3:3" ht="15" customHeight="1" x14ac:dyDescent="0.25">
      <c r="C160" s="20"/>
    </row>
    <row r="161" spans="3:3" ht="15" customHeight="1" x14ac:dyDescent="0.25">
      <c r="C161" s="20"/>
    </row>
    <row r="162" spans="3:3" ht="15" customHeight="1" x14ac:dyDescent="0.25">
      <c r="C162" s="20"/>
    </row>
    <row r="163" spans="3:3" ht="15" customHeight="1" x14ac:dyDescent="0.25">
      <c r="C163" s="20"/>
    </row>
    <row r="164" spans="3:3" ht="15" customHeight="1" x14ac:dyDescent="0.25">
      <c r="C164" s="20"/>
    </row>
    <row r="165" spans="3:3" ht="15" customHeight="1" x14ac:dyDescent="0.25">
      <c r="C165" s="20"/>
    </row>
    <row r="166" spans="3:3" ht="15" customHeight="1" x14ac:dyDescent="0.25">
      <c r="C166" s="20"/>
    </row>
    <row r="167" spans="3:3" ht="15" customHeight="1" x14ac:dyDescent="0.25">
      <c r="C167" s="20"/>
    </row>
    <row r="168" spans="3:3" ht="15" customHeight="1" x14ac:dyDescent="0.25">
      <c r="C168" s="20"/>
    </row>
    <row r="169" spans="3:3" ht="15" customHeight="1" x14ac:dyDescent="0.25">
      <c r="C169" s="20"/>
    </row>
    <row r="170" spans="3:3" ht="15" customHeight="1" x14ac:dyDescent="0.25">
      <c r="C170" s="20"/>
    </row>
    <row r="171" spans="3:3" ht="15" customHeight="1" x14ac:dyDescent="0.25">
      <c r="C171" s="20"/>
    </row>
    <row r="172" spans="3:3" ht="15" customHeight="1" x14ac:dyDescent="0.25">
      <c r="C172" s="20"/>
    </row>
    <row r="173" spans="3:3" ht="15" customHeight="1" x14ac:dyDescent="0.25">
      <c r="C173" s="20"/>
    </row>
    <row r="174" spans="3:3" ht="15" customHeight="1" x14ac:dyDescent="0.25">
      <c r="C174" s="20"/>
    </row>
    <row r="175" spans="3:3" ht="15" customHeight="1" x14ac:dyDescent="0.25">
      <c r="C175" s="20"/>
    </row>
    <row r="176" spans="3:3" ht="15" customHeight="1" x14ac:dyDescent="0.25">
      <c r="C176" s="20"/>
    </row>
    <row r="177" spans="3:3" ht="15" customHeight="1" x14ac:dyDescent="0.25">
      <c r="C177" s="20"/>
    </row>
    <row r="178" spans="3:3" ht="15" customHeight="1" x14ac:dyDescent="0.25">
      <c r="C178" s="20"/>
    </row>
    <row r="179" spans="3:3" ht="15" customHeight="1" x14ac:dyDescent="0.25">
      <c r="C179" s="20"/>
    </row>
    <row r="180" spans="3:3" ht="15" customHeight="1" x14ac:dyDescent="0.25">
      <c r="C180" s="20"/>
    </row>
    <row r="181" spans="3:3" ht="15" customHeight="1" x14ac:dyDescent="0.25">
      <c r="C181" s="20"/>
    </row>
    <row r="182" spans="3:3" ht="15" customHeight="1" x14ac:dyDescent="0.25">
      <c r="C182" s="20"/>
    </row>
    <row r="183" spans="3:3" ht="15" customHeight="1" x14ac:dyDescent="0.25">
      <c r="C183" s="20"/>
    </row>
    <row r="184" spans="3:3" ht="15" customHeight="1" x14ac:dyDescent="0.25">
      <c r="C184" s="20"/>
    </row>
    <row r="185" spans="3:3" ht="15" customHeight="1" x14ac:dyDescent="0.25">
      <c r="C185" s="20"/>
    </row>
    <row r="186" spans="3:3" ht="15" customHeight="1" x14ac:dyDescent="0.25">
      <c r="C186" s="20"/>
    </row>
    <row r="187" spans="3:3" ht="15" customHeight="1" x14ac:dyDescent="0.25">
      <c r="C187" s="20"/>
    </row>
    <row r="188" spans="3:3" ht="15" customHeight="1" x14ac:dyDescent="0.25">
      <c r="C188" s="20"/>
    </row>
    <row r="189" spans="3:3" ht="15" customHeight="1" x14ac:dyDescent="0.25">
      <c r="C189" s="20"/>
    </row>
    <row r="190" spans="3:3" ht="15" customHeight="1" x14ac:dyDescent="0.25">
      <c r="C190" s="20"/>
    </row>
    <row r="191" spans="3:3" ht="15" customHeight="1" x14ac:dyDescent="0.25">
      <c r="C191" s="20"/>
    </row>
    <row r="192" spans="3:3" ht="15" customHeight="1" x14ac:dyDescent="0.25">
      <c r="C192" s="20"/>
    </row>
    <row r="193" spans="3:3" ht="15" customHeight="1" x14ac:dyDescent="0.25">
      <c r="C193" s="20"/>
    </row>
    <row r="194" spans="3:3" ht="15" customHeight="1" x14ac:dyDescent="0.25">
      <c r="C194" s="20"/>
    </row>
    <row r="195" spans="3:3" ht="15" customHeight="1" x14ac:dyDescent="0.25">
      <c r="C195" s="20"/>
    </row>
    <row r="196" spans="3:3" ht="15" customHeight="1" x14ac:dyDescent="0.25">
      <c r="C196" s="20"/>
    </row>
    <row r="197" spans="3:3" ht="15" customHeight="1" x14ac:dyDescent="0.25">
      <c r="C197" s="20"/>
    </row>
    <row r="198" spans="3:3" ht="15" customHeight="1" x14ac:dyDescent="0.25">
      <c r="C198" s="20"/>
    </row>
    <row r="199" spans="3:3" ht="15" customHeight="1" x14ac:dyDescent="0.25">
      <c r="C199" s="20"/>
    </row>
    <row r="200" spans="3:3" ht="15" customHeight="1" x14ac:dyDescent="0.25">
      <c r="C200" s="20"/>
    </row>
    <row r="201" spans="3:3" ht="15" customHeight="1" x14ac:dyDescent="0.25">
      <c r="C201" s="20"/>
    </row>
    <row r="202" spans="3:3" ht="15" customHeight="1" x14ac:dyDescent="0.25">
      <c r="C202" s="20"/>
    </row>
    <row r="203" spans="3:3" ht="15" customHeight="1" x14ac:dyDescent="0.25">
      <c r="C203" s="20"/>
    </row>
    <row r="204" spans="3:3" ht="15" customHeight="1" x14ac:dyDescent="0.25">
      <c r="C204" s="20"/>
    </row>
    <row r="205" spans="3:3" ht="15" customHeight="1" x14ac:dyDescent="0.25">
      <c r="C205" s="20"/>
    </row>
    <row r="206" spans="3:3" ht="15" customHeight="1" x14ac:dyDescent="0.25">
      <c r="C206" s="20"/>
    </row>
    <row r="207" spans="3:3" ht="15" customHeight="1" x14ac:dyDescent="0.25">
      <c r="C207" s="20"/>
    </row>
    <row r="208" spans="3:3" ht="15" customHeight="1" x14ac:dyDescent="0.25">
      <c r="C208" s="20"/>
    </row>
    <row r="209" spans="3:3" ht="15" customHeight="1" x14ac:dyDescent="0.25">
      <c r="C209" s="20"/>
    </row>
    <row r="210" spans="3:3" ht="15" customHeight="1" x14ac:dyDescent="0.25">
      <c r="C210" s="20"/>
    </row>
    <row r="211" spans="3:3" ht="15" customHeight="1" x14ac:dyDescent="0.25">
      <c r="C211" s="20"/>
    </row>
    <row r="212" spans="3:3" ht="15" customHeight="1" x14ac:dyDescent="0.25">
      <c r="C212" s="20"/>
    </row>
    <row r="213" spans="3:3" ht="15" customHeight="1" x14ac:dyDescent="0.25">
      <c r="C213" s="20"/>
    </row>
    <row r="214" spans="3:3" ht="15" customHeight="1" x14ac:dyDescent="0.25">
      <c r="C214" s="20"/>
    </row>
    <row r="215" spans="3:3" ht="15" customHeight="1" x14ac:dyDescent="0.25">
      <c r="C215" s="20"/>
    </row>
    <row r="216" spans="3:3" ht="15" customHeight="1" x14ac:dyDescent="0.25">
      <c r="C216" s="20"/>
    </row>
    <row r="217" spans="3:3" ht="15" customHeight="1" x14ac:dyDescent="0.25">
      <c r="C217" s="20"/>
    </row>
    <row r="218" spans="3:3" ht="15" customHeight="1" x14ac:dyDescent="0.25">
      <c r="C218" s="20"/>
    </row>
    <row r="219" spans="3:3" ht="15" customHeight="1" x14ac:dyDescent="0.25">
      <c r="C219" s="20"/>
    </row>
    <row r="220" spans="3:3" ht="15" customHeight="1" x14ac:dyDescent="0.25">
      <c r="C220" s="20"/>
    </row>
    <row r="221" spans="3:3" ht="15" customHeight="1" x14ac:dyDescent="0.25">
      <c r="C221" s="20"/>
    </row>
    <row r="222" spans="3:3" ht="15" customHeight="1" x14ac:dyDescent="0.25">
      <c r="C222" s="20"/>
    </row>
    <row r="223" spans="3:3" ht="15" customHeight="1" x14ac:dyDescent="0.25">
      <c r="C223" s="20"/>
    </row>
    <row r="224" spans="3:3" ht="15" customHeight="1" x14ac:dyDescent="0.25">
      <c r="C224" s="20"/>
    </row>
    <row r="225" spans="3:3" ht="15" customHeight="1" x14ac:dyDescent="0.25">
      <c r="C225" s="20"/>
    </row>
    <row r="226" spans="3:3" ht="15" customHeight="1" x14ac:dyDescent="0.25">
      <c r="C226" s="20"/>
    </row>
    <row r="227" spans="3:3" ht="15" customHeight="1" x14ac:dyDescent="0.25">
      <c r="C227" s="20"/>
    </row>
    <row r="228" spans="3:3" ht="15" customHeight="1" x14ac:dyDescent="0.25">
      <c r="C228" s="20"/>
    </row>
    <row r="229" spans="3:3" ht="15" customHeight="1" x14ac:dyDescent="0.25">
      <c r="C229" s="20"/>
    </row>
    <row r="230" spans="3:3" ht="15" customHeight="1" x14ac:dyDescent="0.25">
      <c r="C230" s="20"/>
    </row>
    <row r="231" spans="3:3" ht="15" customHeight="1" x14ac:dyDescent="0.25">
      <c r="C231" s="20"/>
    </row>
    <row r="232" spans="3:3" ht="15" customHeight="1" x14ac:dyDescent="0.25">
      <c r="C232" s="20"/>
    </row>
    <row r="233" spans="3:3" ht="15" customHeight="1" x14ac:dyDescent="0.25">
      <c r="C233" s="20"/>
    </row>
    <row r="234" spans="3:3" ht="15" customHeight="1" x14ac:dyDescent="0.25">
      <c r="C234" s="20"/>
    </row>
    <row r="235" spans="3:3" ht="15" customHeight="1" x14ac:dyDescent="0.25">
      <c r="C235" s="20"/>
    </row>
    <row r="236" spans="3:3" ht="15" customHeight="1" x14ac:dyDescent="0.25">
      <c r="C236" s="20"/>
    </row>
    <row r="237" spans="3:3" ht="15" customHeight="1" x14ac:dyDescent="0.25">
      <c r="C237" s="20"/>
    </row>
    <row r="238" spans="3:3" ht="15" customHeight="1" x14ac:dyDescent="0.25">
      <c r="C238" s="20"/>
    </row>
    <row r="239" spans="3:3" ht="15" customHeight="1" x14ac:dyDescent="0.25">
      <c r="C239" s="20"/>
    </row>
    <row r="240" spans="3:3" ht="15" customHeight="1" x14ac:dyDescent="0.25">
      <c r="C240" s="20"/>
    </row>
    <row r="241" spans="3:3" ht="15" customHeight="1" x14ac:dyDescent="0.25">
      <c r="C241" s="20"/>
    </row>
    <row r="242" spans="3:3" ht="15" customHeight="1" x14ac:dyDescent="0.25">
      <c r="C242" s="20"/>
    </row>
    <row r="243" spans="3:3" ht="15" customHeight="1" x14ac:dyDescent="0.25">
      <c r="C243" s="20"/>
    </row>
    <row r="244" spans="3:3" ht="15" customHeight="1" x14ac:dyDescent="0.25">
      <c r="C244" s="20"/>
    </row>
    <row r="245" spans="3:3" ht="15" customHeight="1" x14ac:dyDescent="0.25">
      <c r="C245" s="20"/>
    </row>
    <row r="246" spans="3:3" ht="15" customHeight="1" x14ac:dyDescent="0.25">
      <c r="C246" s="20"/>
    </row>
    <row r="247" spans="3:3" ht="15" customHeight="1" x14ac:dyDescent="0.25">
      <c r="C247" s="20"/>
    </row>
    <row r="248" spans="3:3" ht="15" customHeight="1" x14ac:dyDescent="0.25">
      <c r="C248" s="20"/>
    </row>
    <row r="249" spans="3:3" ht="15" customHeight="1" x14ac:dyDescent="0.25">
      <c r="C249" s="20"/>
    </row>
    <row r="250" spans="3:3" ht="15" customHeight="1" x14ac:dyDescent="0.25">
      <c r="C250" s="20"/>
    </row>
    <row r="251" spans="3:3" ht="15" customHeight="1" x14ac:dyDescent="0.25">
      <c r="C251" s="20"/>
    </row>
    <row r="252" spans="3:3" ht="15" customHeight="1" x14ac:dyDescent="0.25">
      <c r="C252" s="20"/>
    </row>
    <row r="253" spans="3:3" ht="15" customHeight="1" x14ac:dyDescent="0.25">
      <c r="C253" s="20"/>
    </row>
    <row r="254" spans="3:3" ht="15" customHeight="1" x14ac:dyDescent="0.25">
      <c r="C254" s="20"/>
    </row>
    <row r="255" spans="3:3" ht="15" customHeight="1" x14ac:dyDescent="0.25">
      <c r="C255" s="20"/>
    </row>
    <row r="256" spans="3:3" ht="15" customHeight="1" x14ac:dyDescent="0.25">
      <c r="C256" s="20"/>
    </row>
    <row r="257" spans="3:3" ht="15" customHeight="1" x14ac:dyDescent="0.25">
      <c r="C257" s="20"/>
    </row>
    <row r="258" spans="3:3" ht="15" customHeight="1" x14ac:dyDescent="0.25">
      <c r="C258" s="20"/>
    </row>
    <row r="259" spans="3:3" ht="15" customHeight="1" x14ac:dyDescent="0.25">
      <c r="C259" s="20"/>
    </row>
    <row r="260" spans="3:3" ht="15" customHeight="1" x14ac:dyDescent="0.25">
      <c r="C260" s="20"/>
    </row>
    <row r="261" spans="3:3" ht="15" customHeight="1" x14ac:dyDescent="0.25">
      <c r="C261" s="20"/>
    </row>
    <row r="262" spans="3:3" ht="15" customHeight="1" x14ac:dyDescent="0.25">
      <c r="C262" s="20"/>
    </row>
    <row r="263" spans="3:3" ht="15" customHeight="1" x14ac:dyDescent="0.25">
      <c r="C263" s="20"/>
    </row>
    <row r="264" spans="3:3" ht="15" customHeight="1" x14ac:dyDescent="0.25">
      <c r="C264" s="20"/>
    </row>
    <row r="265" spans="3:3" ht="15" customHeight="1" x14ac:dyDescent="0.25">
      <c r="C265" s="20"/>
    </row>
    <row r="266" spans="3:3" ht="15" customHeight="1" x14ac:dyDescent="0.25">
      <c r="C266" s="20"/>
    </row>
    <row r="267" spans="3:3" ht="15" customHeight="1" x14ac:dyDescent="0.25">
      <c r="C267" s="20"/>
    </row>
    <row r="268" spans="3:3" ht="15" customHeight="1" x14ac:dyDescent="0.25">
      <c r="C268" s="20"/>
    </row>
    <row r="269" spans="3:3" ht="15" customHeight="1" x14ac:dyDescent="0.25">
      <c r="C269" s="20"/>
    </row>
    <row r="270" spans="3:3" ht="15" customHeight="1" x14ac:dyDescent="0.25">
      <c r="C270" s="20"/>
    </row>
    <row r="271" spans="3:3" ht="15" customHeight="1" x14ac:dyDescent="0.25">
      <c r="C271" s="20"/>
    </row>
    <row r="272" spans="3:3" ht="15" customHeight="1" x14ac:dyDescent="0.25">
      <c r="C272" s="20"/>
    </row>
    <row r="273" spans="3:3" ht="15" customHeight="1" x14ac:dyDescent="0.25">
      <c r="C273" s="20"/>
    </row>
    <row r="274" spans="3:3" ht="15" customHeight="1" x14ac:dyDescent="0.25">
      <c r="C274" s="20"/>
    </row>
    <row r="275" spans="3:3" ht="15" customHeight="1" x14ac:dyDescent="0.25">
      <c r="C275" s="20"/>
    </row>
    <row r="276" spans="3:3" ht="15" customHeight="1" x14ac:dyDescent="0.25">
      <c r="C276" s="20"/>
    </row>
    <row r="277" spans="3:3" ht="15" customHeight="1" x14ac:dyDescent="0.25">
      <c r="C277" s="20"/>
    </row>
    <row r="278" spans="3:3" ht="15" customHeight="1" x14ac:dyDescent="0.25">
      <c r="C278" s="20"/>
    </row>
    <row r="279" spans="3:3" ht="15" customHeight="1" x14ac:dyDescent="0.25">
      <c r="C279" s="20"/>
    </row>
    <row r="280" spans="3:3" ht="15" customHeight="1" x14ac:dyDescent="0.25">
      <c r="C280" s="20"/>
    </row>
    <row r="281" spans="3:3" ht="15" customHeight="1" x14ac:dyDescent="0.25">
      <c r="C281" s="20"/>
    </row>
    <row r="282" spans="3:3" ht="15" customHeight="1" x14ac:dyDescent="0.25">
      <c r="C282" s="20"/>
    </row>
    <row r="283" spans="3:3" ht="15" customHeight="1" x14ac:dyDescent="0.25">
      <c r="C283" s="20"/>
    </row>
    <row r="284" spans="3:3" ht="15" customHeight="1" x14ac:dyDescent="0.25">
      <c r="C284" s="20"/>
    </row>
    <row r="285" spans="3:3" ht="15" customHeight="1" x14ac:dyDescent="0.25">
      <c r="C285" s="20"/>
    </row>
    <row r="286" spans="3:3" ht="15" customHeight="1" x14ac:dyDescent="0.25">
      <c r="C286" s="20"/>
    </row>
    <row r="287" spans="3:3" ht="15" customHeight="1" x14ac:dyDescent="0.25">
      <c r="C287" s="20"/>
    </row>
    <row r="288" spans="3:3" ht="15" customHeight="1" x14ac:dyDescent="0.25">
      <c r="C288" s="20"/>
    </row>
    <row r="289" spans="3:3" ht="15" customHeight="1" x14ac:dyDescent="0.25">
      <c r="C289" s="20"/>
    </row>
    <row r="290" spans="3:3" ht="15" customHeight="1" x14ac:dyDescent="0.25">
      <c r="C290" s="20"/>
    </row>
    <row r="291" spans="3:3" ht="15" customHeight="1" x14ac:dyDescent="0.25">
      <c r="C291" s="20"/>
    </row>
    <row r="292" spans="3:3" ht="15" customHeight="1" x14ac:dyDescent="0.25">
      <c r="C292" s="20"/>
    </row>
    <row r="293" spans="3:3" ht="15" customHeight="1" x14ac:dyDescent="0.25">
      <c r="C293" s="20"/>
    </row>
    <row r="294" spans="3:3" ht="15" customHeight="1" x14ac:dyDescent="0.25">
      <c r="C294" s="20"/>
    </row>
    <row r="295" spans="3:3" ht="15" customHeight="1" x14ac:dyDescent="0.25">
      <c r="C295" s="20"/>
    </row>
    <row r="296" spans="3:3" ht="15" customHeight="1" x14ac:dyDescent="0.25">
      <c r="C296" s="20"/>
    </row>
    <row r="297" spans="3:3" ht="15" customHeight="1" x14ac:dyDescent="0.25">
      <c r="C297" s="20"/>
    </row>
    <row r="298" spans="3:3" ht="15" customHeight="1" x14ac:dyDescent="0.25">
      <c r="C298" s="20"/>
    </row>
    <row r="299" spans="3:3" ht="15" customHeight="1" x14ac:dyDescent="0.25">
      <c r="C299" s="20"/>
    </row>
    <row r="300" spans="3:3" ht="15" customHeight="1" x14ac:dyDescent="0.25">
      <c r="C300" s="20"/>
    </row>
    <row r="301" spans="3:3" ht="15" customHeight="1" x14ac:dyDescent="0.25">
      <c r="C301" s="20"/>
    </row>
    <row r="302" spans="3:3" ht="15" customHeight="1" x14ac:dyDescent="0.25">
      <c r="C302" s="20"/>
    </row>
    <row r="303" spans="3:3" ht="15" customHeight="1" x14ac:dyDescent="0.25">
      <c r="C303" s="20"/>
    </row>
    <row r="304" spans="3:3" ht="15" customHeight="1" x14ac:dyDescent="0.25">
      <c r="C304" s="20"/>
    </row>
    <row r="305" spans="3:3" ht="15" customHeight="1" x14ac:dyDescent="0.25">
      <c r="C305" s="20"/>
    </row>
    <row r="306" spans="3:3" ht="15" customHeight="1" x14ac:dyDescent="0.25">
      <c r="C306" s="20"/>
    </row>
    <row r="307" spans="3:3" ht="15" customHeight="1" x14ac:dyDescent="0.25">
      <c r="C307" s="20"/>
    </row>
    <row r="308" spans="3:3" ht="15" customHeight="1" x14ac:dyDescent="0.25">
      <c r="C308" s="20"/>
    </row>
    <row r="309" spans="3:3" ht="15" customHeight="1" x14ac:dyDescent="0.25">
      <c r="C309" s="20"/>
    </row>
    <row r="310" spans="3:3" ht="15" customHeight="1" x14ac:dyDescent="0.25">
      <c r="C310" s="20"/>
    </row>
    <row r="311" spans="3:3" ht="15" customHeight="1" x14ac:dyDescent="0.25">
      <c r="C311" s="20"/>
    </row>
    <row r="312" spans="3:3" ht="15" customHeight="1" x14ac:dyDescent="0.25">
      <c r="C312" s="20"/>
    </row>
    <row r="313" spans="3:3" ht="15" customHeight="1" x14ac:dyDescent="0.25">
      <c r="C313" s="20"/>
    </row>
    <row r="314" spans="3:3" ht="15" customHeight="1" x14ac:dyDescent="0.25">
      <c r="C314" s="20"/>
    </row>
    <row r="315" spans="3:3" ht="15" customHeight="1" x14ac:dyDescent="0.25">
      <c r="C315" s="20"/>
    </row>
    <row r="316" spans="3:3" ht="15" customHeight="1" x14ac:dyDescent="0.25">
      <c r="C316" s="20"/>
    </row>
    <row r="317" spans="3:3" ht="15" customHeight="1" x14ac:dyDescent="0.25">
      <c r="C317" s="20"/>
    </row>
    <row r="318" spans="3:3" ht="15" customHeight="1" x14ac:dyDescent="0.25">
      <c r="C318" s="20"/>
    </row>
    <row r="319" spans="3:3" ht="15" customHeight="1" x14ac:dyDescent="0.25">
      <c r="C319" s="20"/>
    </row>
    <row r="320" spans="3:3" ht="15" customHeight="1" x14ac:dyDescent="0.25">
      <c r="C320" s="20"/>
    </row>
    <row r="321" spans="3:3" ht="15" customHeight="1" x14ac:dyDescent="0.25">
      <c r="C321" s="20"/>
    </row>
    <row r="322" spans="3:3" ht="15" customHeight="1" x14ac:dyDescent="0.25">
      <c r="C322" s="20"/>
    </row>
    <row r="323" spans="3:3" ht="15" customHeight="1" x14ac:dyDescent="0.25">
      <c r="C323" s="20"/>
    </row>
    <row r="324" spans="3:3" ht="15" customHeight="1" x14ac:dyDescent="0.25">
      <c r="C324" s="20"/>
    </row>
    <row r="325" spans="3:3" ht="15" customHeight="1" x14ac:dyDescent="0.25">
      <c r="C325" s="20"/>
    </row>
    <row r="326" spans="3:3" ht="15" customHeight="1" x14ac:dyDescent="0.25">
      <c r="C326" s="20"/>
    </row>
    <row r="327" spans="3:3" ht="15" customHeight="1" x14ac:dyDescent="0.25">
      <c r="C327" s="20"/>
    </row>
    <row r="328" spans="3:3" ht="15" customHeight="1" x14ac:dyDescent="0.25">
      <c r="C328" s="20"/>
    </row>
    <row r="329" spans="3:3" ht="15" customHeight="1" x14ac:dyDescent="0.25">
      <c r="C329" s="20"/>
    </row>
    <row r="330" spans="3:3" ht="15" customHeight="1" x14ac:dyDescent="0.25">
      <c r="C330" s="20"/>
    </row>
    <row r="331" spans="3:3" ht="15" customHeight="1" x14ac:dyDescent="0.25">
      <c r="C331" s="20"/>
    </row>
    <row r="332" spans="3:3" ht="15" customHeight="1" x14ac:dyDescent="0.25">
      <c r="C332" s="20"/>
    </row>
    <row r="333" spans="3:3" ht="15" customHeight="1" x14ac:dyDescent="0.25">
      <c r="C333" s="20"/>
    </row>
    <row r="334" spans="3:3" ht="15" customHeight="1" x14ac:dyDescent="0.25">
      <c r="C334" s="20"/>
    </row>
    <row r="335" spans="3:3" ht="15" customHeight="1" x14ac:dyDescent="0.25">
      <c r="C335" s="20"/>
    </row>
    <row r="336" spans="3:3" ht="15" customHeight="1" x14ac:dyDescent="0.25">
      <c r="C336" s="20"/>
    </row>
    <row r="337" spans="3:3" ht="15" customHeight="1" x14ac:dyDescent="0.25">
      <c r="C337" s="20"/>
    </row>
    <row r="338" spans="3:3" ht="15" customHeight="1" x14ac:dyDescent="0.25">
      <c r="C338" s="20"/>
    </row>
    <row r="339" spans="3:3" ht="15" customHeight="1" x14ac:dyDescent="0.25">
      <c r="C339" s="20"/>
    </row>
    <row r="340" spans="3:3" ht="15" customHeight="1" x14ac:dyDescent="0.25">
      <c r="C340" s="20"/>
    </row>
    <row r="341" spans="3:3" ht="15" customHeight="1" x14ac:dyDescent="0.25">
      <c r="C341" s="20"/>
    </row>
    <row r="342" spans="3:3" ht="15" customHeight="1" x14ac:dyDescent="0.25">
      <c r="C342" s="20"/>
    </row>
    <row r="343" spans="3:3" ht="15" customHeight="1" x14ac:dyDescent="0.25">
      <c r="C343" s="20"/>
    </row>
    <row r="344" spans="3:3" ht="15" customHeight="1" x14ac:dyDescent="0.25">
      <c r="C344" s="20"/>
    </row>
    <row r="345" spans="3:3" ht="15" customHeight="1" x14ac:dyDescent="0.25">
      <c r="C345" s="20"/>
    </row>
    <row r="346" spans="3:3" ht="15" customHeight="1" x14ac:dyDescent="0.25">
      <c r="C346" s="20"/>
    </row>
    <row r="347" spans="3:3" ht="15" customHeight="1" x14ac:dyDescent="0.25">
      <c r="C347" s="20"/>
    </row>
    <row r="348" spans="3:3" ht="15" customHeight="1" x14ac:dyDescent="0.25">
      <c r="C348" s="20"/>
    </row>
    <row r="349" spans="3:3" ht="15" customHeight="1" x14ac:dyDescent="0.25">
      <c r="C349" s="20"/>
    </row>
    <row r="350" spans="3:3" ht="15" customHeight="1" x14ac:dyDescent="0.25">
      <c r="C350" s="20"/>
    </row>
    <row r="351" spans="3:3" ht="15" customHeight="1" x14ac:dyDescent="0.25">
      <c r="C351" s="20"/>
    </row>
    <row r="352" spans="3:3" ht="15" customHeight="1" x14ac:dyDescent="0.25">
      <c r="C352" s="20"/>
    </row>
    <row r="353" spans="3:3" ht="15" customHeight="1" x14ac:dyDescent="0.25">
      <c r="C353" s="20"/>
    </row>
    <row r="354" spans="3:3" ht="15" customHeight="1" x14ac:dyDescent="0.25">
      <c r="C354" s="20"/>
    </row>
    <row r="355" spans="3:3" ht="15" customHeight="1" x14ac:dyDescent="0.25">
      <c r="C355" s="20"/>
    </row>
    <row r="356" spans="3:3" ht="15" customHeight="1" x14ac:dyDescent="0.25">
      <c r="C356" s="20"/>
    </row>
    <row r="357" spans="3:3" ht="15" customHeight="1" x14ac:dyDescent="0.25">
      <c r="C357" s="20"/>
    </row>
    <row r="358" spans="3:3" ht="15" customHeight="1" x14ac:dyDescent="0.25">
      <c r="C358" s="20"/>
    </row>
    <row r="359" spans="3:3" ht="15" customHeight="1" x14ac:dyDescent="0.25">
      <c r="C359" s="20"/>
    </row>
    <row r="360" spans="3:3" ht="15" customHeight="1" x14ac:dyDescent="0.25">
      <c r="C360" s="20"/>
    </row>
    <row r="361" spans="3:3" ht="15" customHeight="1" x14ac:dyDescent="0.25">
      <c r="C361" s="20"/>
    </row>
    <row r="362" spans="3:3" ht="15" customHeight="1" x14ac:dyDescent="0.25">
      <c r="C362" s="20"/>
    </row>
    <row r="363" spans="3:3" ht="15" customHeight="1" x14ac:dyDescent="0.25">
      <c r="C363" s="20"/>
    </row>
    <row r="364" spans="3:3" ht="15" customHeight="1" x14ac:dyDescent="0.25">
      <c r="C364" s="20"/>
    </row>
    <row r="365" spans="3:3" ht="15" customHeight="1" x14ac:dyDescent="0.25">
      <c r="C365" s="20"/>
    </row>
    <row r="366" spans="3:3" ht="15" customHeight="1" x14ac:dyDescent="0.25">
      <c r="C366" s="20"/>
    </row>
    <row r="367" spans="3:3" ht="15" customHeight="1" x14ac:dyDescent="0.25">
      <c r="C367" s="20"/>
    </row>
    <row r="368" spans="3:3" ht="15" customHeight="1" x14ac:dyDescent="0.25">
      <c r="C368" s="20"/>
    </row>
    <row r="369" spans="3:3" ht="15" customHeight="1" x14ac:dyDescent="0.25">
      <c r="C369" s="20"/>
    </row>
    <row r="370" spans="3:3" ht="15" customHeight="1" x14ac:dyDescent="0.25">
      <c r="C370" s="20"/>
    </row>
    <row r="371" spans="3:3" ht="15" customHeight="1" x14ac:dyDescent="0.25">
      <c r="C371" s="20"/>
    </row>
    <row r="372" spans="3:3" ht="15" customHeight="1" x14ac:dyDescent="0.25">
      <c r="C372" s="20"/>
    </row>
    <row r="373" spans="3:3" ht="15" customHeight="1" x14ac:dyDescent="0.25">
      <c r="C373" s="20"/>
    </row>
    <row r="374" spans="3:3" ht="15" customHeight="1" x14ac:dyDescent="0.25">
      <c r="C374" s="20"/>
    </row>
    <row r="375" spans="3:3" ht="15" customHeight="1" x14ac:dyDescent="0.25">
      <c r="C375" s="20"/>
    </row>
    <row r="376" spans="3:3" ht="15" customHeight="1" x14ac:dyDescent="0.25">
      <c r="C376" s="20"/>
    </row>
    <row r="377" spans="3:3" ht="15" customHeight="1" x14ac:dyDescent="0.25">
      <c r="C377" s="20"/>
    </row>
    <row r="378" spans="3:3" ht="15" customHeight="1" x14ac:dyDescent="0.25">
      <c r="C378" s="20"/>
    </row>
    <row r="379" spans="3:3" ht="15" customHeight="1" x14ac:dyDescent="0.25">
      <c r="C379" s="20"/>
    </row>
    <row r="380" spans="3:3" ht="15" customHeight="1" x14ac:dyDescent="0.25">
      <c r="C380" s="20"/>
    </row>
    <row r="381" spans="3:3" ht="15" customHeight="1" x14ac:dyDescent="0.25">
      <c r="C381" s="20"/>
    </row>
    <row r="382" spans="3:3" ht="15" customHeight="1" x14ac:dyDescent="0.25">
      <c r="C382" s="20"/>
    </row>
    <row r="383" spans="3:3" ht="15" customHeight="1" x14ac:dyDescent="0.25">
      <c r="C383" s="20"/>
    </row>
    <row r="384" spans="3:3" ht="15" customHeight="1" x14ac:dyDescent="0.25">
      <c r="C384" s="20"/>
    </row>
    <row r="385" spans="3:3" ht="15" customHeight="1" x14ac:dyDescent="0.25">
      <c r="C385" s="20"/>
    </row>
    <row r="386" spans="3:3" ht="15" customHeight="1" x14ac:dyDescent="0.25">
      <c r="C386" s="20"/>
    </row>
    <row r="387" spans="3:3" ht="15" customHeight="1" x14ac:dyDescent="0.25">
      <c r="C387" s="20"/>
    </row>
    <row r="388" spans="3:3" ht="15" customHeight="1" x14ac:dyDescent="0.25">
      <c r="C388" s="20"/>
    </row>
    <row r="389" spans="3:3" ht="15" customHeight="1" x14ac:dyDescent="0.25">
      <c r="C389" s="20"/>
    </row>
    <row r="390" spans="3:3" ht="15" customHeight="1" x14ac:dyDescent="0.25">
      <c r="C390" s="20"/>
    </row>
    <row r="391" spans="3:3" ht="15" customHeight="1" x14ac:dyDescent="0.25">
      <c r="C391" s="20"/>
    </row>
    <row r="392" spans="3:3" ht="15" customHeight="1" x14ac:dyDescent="0.25">
      <c r="C392" s="20"/>
    </row>
    <row r="393" spans="3:3" ht="15" customHeight="1" x14ac:dyDescent="0.25">
      <c r="C393" s="20"/>
    </row>
    <row r="394" spans="3:3" ht="15" customHeight="1" x14ac:dyDescent="0.25">
      <c r="C394" s="20"/>
    </row>
    <row r="395" spans="3:3" ht="15" customHeight="1" x14ac:dyDescent="0.25">
      <c r="C395" s="20"/>
    </row>
    <row r="396" spans="3:3" ht="15" customHeight="1" x14ac:dyDescent="0.25">
      <c r="C396" s="20"/>
    </row>
    <row r="397" spans="3:3" ht="15" customHeight="1" x14ac:dyDescent="0.25">
      <c r="C397" s="20"/>
    </row>
    <row r="398" spans="3:3" ht="15" customHeight="1" x14ac:dyDescent="0.25">
      <c r="C398" s="20"/>
    </row>
    <row r="399" spans="3:3" ht="15" customHeight="1" x14ac:dyDescent="0.25">
      <c r="C399" s="20"/>
    </row>
    <row r="400" spans="3:3" ht="15" customHeight="1" x14ac:dyDescent="0.25">
      <c r="C400" s="20"/>
    </row>
    <row r="401" spans="3:3" ht="15" customHeight="1" x14ac:dyDescent="0.25">
      <c r="C401" s="20"/>
    </row>
    <row r="402" spans="3:3" ht="15" customHeight="1" x14ac:dyDescent="0.25">
      <c r="C402" s="20"/>
    </row>
    <row r="403" spans="3:3" ht="15" customHeight="1" x14ac:dyDescent="0.25">
      <c r="C403" s="20"/>
    </row>
    <row r="404" spans="3:3" ht="15" customHeight="1" x14ac:dyDescent="0.25">
      <c r="C404" s="20"/>
    </row>
    <row r="405" spans="3:3" ht="15" customHeight="1" x14ac:dyDescent="0.25">
      <c r="C405" s="20"/>
    </row>
    <row r="406" spans="3:3" ht="15" customHeight="1" x14ac:dyDescent="0.25">
      <c r="C406" s="20"/>
    </row>
    <row r="407" spans="3:3" ht="15" customHeight="1" x14ac:dyDescent="0.25">
      <c r="C407" s="20"/>
    </row>
    <row r="408" spans="3:3" ht="15" customHeight="1" x14ac:dyDescent="0.25">
      <c r="C408" s="20"/>
    </row>
    <row r="409" spans="3:3" ht="15" customHeight="1" x14ac:dyDescent="0.25">
      <c r="C409" s="20"/>
    </row>
    <row r="410" spans="3:3" ht="15" customHeight="1" x14ac:dyDescent="0.25">
      <c r="C410" s="20"/>
    </row>
    <row r="411" spans="3:3" ht="15" customHeight="1" x14ac:dyDescent="0.25">
      <c r="C411" s="20"/>
    </row>
    <row r="412" spans="3:3" ht="15" customHeight="1" x14ac:dyDescent="0.25">
      <c r="C412" s="20"/>
    </row>
    <row r="413" spans="3:3" ht="15" customHeight="1" x14ac:dyDescent="0.25">
      <c r="C413" s="20"/>
    </row>
    <row r="414" spans="3:3" ht="15" customHeight="1" x14ac:dyDescent="0.25">
      <c r="C414" s="20"/>
    </row>
    <row r="415" spans="3:3" ht="15" customHeight="1" x14ac:dyDescent="0.25">
      <c r="C415" s="20"/>
    </row>
    <row r="416" spans="3:3" ht="15" customHeight="1" x14ac:dyDescent="0.25">
      <c r="C416" s="20"/>
    </row>
    <row r="417" spans="3:3" ht="15" customHeight="1" x14ac:dyDescent="0.25">
      <c r="C417" s="20"/>
    </row>
    <row r="418" spans="3:3" ht="15" customHeight="1" x14ac:dyDescent="0.25">
      <c r="C418" s="20"/>
    </row>
    <row r="419" spans="3:3" ht="15" customHeight="1" x14ac:dyDescent="0.25">
      <c r="C419" s="20"/>
    </row>
    <row r="420" spans="3:3" ht="15" customHeight="1" x14ac:dyDescent="0.25">
      <c r="C420" s="20"/>
    </row>
    <row r="421" spans="3:3" ht="15" customHeight="1" x14ac:dyDescent="0.25">
      <c r="C421" s="20"/>
    </row>
    <row r="422" spans="3:3" ht="15" customHeight="1" x14ac:dyDescent="0.25">
      <c r="C422" s="20"/>
    </row>
    <row r="423" spans="3:3" ht="15" customHeight="1" x14ac:dyDescent="0.25">
      <c r="C423" s="20"/>
    </row>
    <row r="424" spans="3:3" ht="15" customHeight="1" x14ac:dyDescent="0.25">
      <c r="C424" s="20"/>
    </row>
    <row r="425" spans="3:3" ht="15" customHeight="1" x14ac:dyDescent="0.25">
      <c r="C425" s="20"/>
    </row>
    <row r="426" spans="3:3" ht="15" customHeight="1" x14ac:dyDescent="0.25">
      <c r="C426" s="20"/>
    </row>
    <row r="427" spans="3:3" ht="15" customHeight="1" x14ac:dyDescent="0.25">
      <c r="C427" s="20"/>
    </row>
    <row r="428" spans="3:3" ht="15" customHeight="1" x14ac:dyDescent="0.25">
      <c r="C428" s="20"/>
    </row>
    <row r="429" spans="3:3" ht="15" customHeight="1" x14ac:dyDescent="0.25">
      <c r="C429" s="20"/>
    </row>
    <row r="430" spans="3:3" ht="15" customHeight="1" x14ac:dyDescent="0.25">
      <c r="C430" s="20"/>
    </row>
    <row r="431" spans="3:3" ht="15" customHeight="1" x14ac:dyDescent="0.25">
      <c r="C431" s="20"/>
    </row>
    <row r="432" spans="3:3" ht="15" customHeight="1" x14ac:dyDescent="0.25">
      <c r="C432" s="20"/>
    </row>
    <row r="433" spans="3:3" ht="15" customHeight="1" x14ac:dyDescent="0.25">
      <c r="C433" s="20"/>
    </row>
    <row r="434" spans="3:3" ht="15" customHeight="1" x14ac:dyDescent="0.25">
      <c r="C434" s="20"/>
    </row>
    <row r="435" spans="3:3" ht="15" customHeight="1" x14ac:dyDescent="0.25">
      <c r="C435" s="20"/>
    </row>
    <row r="436" spans="3:3" ht="15" customHeight="1" x14ac:dyDescent="0.25">
      <c r="C436" s="20"/>
    </row>
    <row r="437" spans="3:3" ht="15" customHeight="1" x14ac:dyDescent="0.25">
      <c r="C437" s="20"/>
    </row>
    <row r="438" spans="3:3" ht="15" customHeight="1" x14ac:dyDescent="0.25">
      <c r="C438" s="20"/>
    </row>
    <row r="439" spans="3:3" ht="15" customHeight="1" x14ac:dyDescent="0.25">
      <c r="C439" s="20"/>
    </row>
    <row r="440" spans="3:3" ht="15" customHeight="1" x14ac:dyDescent="0.25">
      <c r="C440" s="20"/>
    </row>
    <row r="441" spans="3:3" ht="15" customHeight="1" x14ac:dyDescent="0.25">
      <c r="C441" s="20"/>
    </row>
    <row r="442" spans="3:3" ht="15" customHeight="1" x14ac:dyDescent="0.25">
      <c r="C442" s="20"/>
    </row>
    <row r="443" spans="3:3" ht="15" customHeight="1" x14ac:dyDescent="0.25">
      <c r="C443" s="20"/>
    </row>
    <row r="444" spans="3:3" ht="15" customHeight="1" x14ac:dyDescent="0.25">
      <c r="C444" s="20"/>
    </row>
    <row r="445" spans="3:3" ht="15" customHeight="1" x14ac:dyDescent="0.25">
      <c r="C445" s="20"/>
    </row>
    <row r="446" spans="3:3" ht="15" customHeight="1" x14ac:dyDescent="0.25">
      <c r="C446" s="20"/>
    </row>
    <row r="447" spans="3:3" ht="15" customHeight="1" x14ac:dyDescent="0.25">
      <c r="C447" s="20"/>
    </row>
    <row r="448" spans="3:3" ht="15" customHeight="1" x14ac:dyDescent="0.25">
      <c r="C448" s="20"/>
    </row>
    <row r="449" spans="3:3" ht="15" customHeight="1" x14ac:dyDescent="0.25">
      <c r="C449" s="20"/>
    </row>
    <row r="450" spans="3:3" ht="15" customHeight="1" x14ac:dyDescent="0.25">
      <c r="C450" s="20"/>
    </row>
    <row r="451" spans="3:3" ht="15" customHeight="1" x14ac:dyDescent="0.25">
      <c r="C451" s="20"/>
    </row>
    <row r="452" spans="3:3" ht="15" customHeight="1" x14ac:dyDescent="0.25">
      <c r="C452" s="20"/>
    </row>
    <row r="453" spans="3:3" ht="15" customHeight="1" x14ac:dyDescent="0.25">
      <c r="C453" s="20"/>
    </row>
    <row r="454" spans="3:3" ht="15" customHeight="1" x14ac:dyDescent="0.25">
      <c r="C454" s="20"/>
    </row>
    <row r="455" spans="3:3" ht="15" customHeight="1" x14ac:dyDescent="0.25">
      <c r="C455" s="20"/>
    </row>
    <row r="456" spans="3:3" ht="15" customHeight="1" x14ac:dyDescent="0.25">
      <c r="C456" s="20"/>
    </row>
    <row r="457" spans="3:3" ht="15" customHeight="1" x14ac:dyDescent="0.25">
      <c r="C457" s="20"/>
    </row>
    <row r="458" spans="3:3" ht="15" customHeight="1" x14ac:dyDescent="0.25">
      <c r="C458" s="20"/>
    </row>
    <row r="459" spans="3:3" ht="15" customHeight="1" x14ac:dyDescent="0.25">
      <c r="C459" s="20"/>
    </row>
    <row r="460" spans="3:3" ht="15" customHeight="1" x14ac:dyDescent="0.25">
      <c r="C460" s="20"/>
    </row>
    <row r="461" spans="3:3" ht="15" customHeight="1" x14ac:dyDescent="0.25">
      <c r="C461" s="20"/>
    </row>
    <row r="462" spans="3:3" ht="15" customHeight="1" x14ac:dyDescent="0.25">
      <c r="C462" s="20"/>
    </row>
    <row r="463" spans="3:3" ht="15" customHeight="1" x14ac:dyDescent="0.25">
      <c r="C463" s="20"/>
    </row>
    <row r="464" spans="3:3" ht="15" customHeight="1" x14ac:dyDescent="0.25">
      <c r="C464" s="20"/>
    </row>
    <row r="465" spans="3:3" ht="15" customHeight="1" x14ac:dyDescent="0.25">
      <c r="C465" s="20"/>
    </row>
    <row r="466" spans="3:3" ht="15" customHeight="1" x14ac:dyDescent="0.25">
      <c r="C466" s="20"/>
    </row>
    <row r="467" spans="3:3" ht="15" customHeight="1" x14ac:dyDescent="0.25">
      <c r="C467" s="20"/>
    </row>
    <row r="468" spans="3:3" ht="15" customHeight="1" x14ac:dyDescent="0.25">
      <c r="C468" s="20"/>
    </row>
    <row r="469" spans="3:3" ht="15" customHeight="1" x14ac:dyDescent="0.25">
      <c r="C469" s="20"/>
    </row>
    <row r="470" spans="3:3" ht="15" customHeight="1" x14ac:dyDescent="0.25">
      <c r="C470" s="20"/>
    </row>
    <row r="471" spans="3:3" ht="15" customHeight="1" x14ac:dyDescent="0.25">
      <c r="C471" s="20"/>
    </row>
    <row r="472" spans="3:3" ht="15" customHeight="1" x14ac:dyDescent="0.25">
      <c r="C472" s="20"/>
    </row>
    <row r="473" spans="3:3" ht="15" customHeight="1" x14ac:dyDescent="0.25">
      <c r="C473" s="20"/>
    </row>
    <row r="474" spans="3:3" ht="15" customHeight="1" x14ac:dyDescent="0.25">
      <c r="C474" s="20"/>
    </row>
    <row r="475" spans="3:3" ht="15" customHeight="1" x14ac:dyDescent="0.25">
      <c r="C475" s="20"/>
    </row>
    <row r="476" spans="3:3" ht="15" customHeight="1" x14ac:dyDescent="0.25">
      <c r="C476" s="20"/>
    </row>
    <row r="477" spans="3:3" ht="15" customHeight="1" x14ac:dyDescent="0.25">
      <c r="C477" s="20"/>
    </row>
    <row r="478" spans="3:3" ht="15" customHeight="1" x14ac:dyDescent="0.25">
      <c r="C478" s="20"/>
    </row>
    <row r="479" spans="3:3" ht="15" customHeight="1" x14ac:dyDescent="0.25">
      <c r="C479" s="20"/>
    </row>
    <row r="480" spans="3:3" ht="15" customHeight="1" x14ac:dyDescent="0.25">
      <c r="C480" s="20"/>
    </row>
    <row r="481" spans="3:3" ht="15" customHeight="1" x14ac:dyDescent="0.25">
      <c r="C481" s="20"/>
    </row>
    <row r="482" spans="3:3" ht="15" customHeight="1" x14ac:dyDescent="0.25">
      <c r="C482" s="20"/>
    </row>
    <row r="483" spans="3:3" ht="15" customHeight="1" x14ac:dyDescent="0.25">
      <c r="C483" s="20"/>
    </row>
    <row r="484" spans="3:3" ht="15" customHeight="1" x14ac:dyDescent="0.25">
      <c r="C484" s="20"/>
    </row>
    <row r="485" spans="3:3" ht="15" customHeight="1" x14ac:dyDescent="0.25">
      <c r="C485" s="20"/>
    </row>
    <row r="486" spans="3:3" ht="15" customHeight="1" x14ac:dyDescent="0.25">
      <c r="C486" s="20"/>
    </row>
    <row r="487" spans="3:3" ht="15" customHeight="1" x14ac:dyDescent="0.25">
      <c r="C487" s="20"/>
    </row>
    <row r="488" spans="3:3" ht="15" customHeight="1" x14ac:dyDescent="0.25">
      <c r="C488" s="20"/>
    </row>
    <row r="489" spans="3:3" ht="15" customHeight="1" x14ac:dyDescent="0.25">
      <c r="C489" s="20"/>
    </row>
    <row r="490" spans="3:3" ht="15" customHeight="1" x14ac:dyDescent="0.25">
      <c r="C490" s="20"/>
    </row>
    <row r="491" spans="3:3" ht="15" customHeight="1" x14ac:dyDescent="0.25">
      <c r="C491" s="20"/>
    </row>
    <row r="492" spans="3:3" ht="15" customHeight="1" x14ac:dyDescent="0.25">
      <c r="C492" s="20"/>
    </row>
    <row r="493" spans="3:3" ht="15" customHeight="1" x14ac:dyDescent="0.25">
      <c r="C493" s="20"/>
    </row>
    <row r="494" spans="3:3" ht="15" customHeight="1" x14ac:dyDescent="0.25">
      <c r="C494" s="20"/>
    </row>
    <row r="495" spans="3:3" ht="15" customHeight="1" x14ac:dyDescent="0.25">
      <c r="C495" s="20"/>
    </row>
    <row r="496" spans="3:3" ht="15" customHeight="1" x14ac:dyDescent="0.25">
      <c r="C496" s="20"/>
    </row>
    <row r="497" spans="3:3" ht="15" customHeight="1" x14ac:dyDescent="0.25">
      <c r="C497" s="20"/>
    </row>
    <row r="498" spans="3:3" ht="15" customHeight="1" x14ac:dyDescent="0.25">
      <c r="C498" s="20"/>
    </row>
    <row r="499" spans="3:3" ht="15" customHeight="1" x14ac:dyDescent="0.25">
      <c r="C499" s="20"/>
    </row>
    <row r="500" spans="3:3" ht="15" customHeight="1" x14ac:dyDescent="0.25">
      <c r="C500" s="20"/>
    </row>
    <row r="501" spans="3:3" ht="15" customHeight="1" x14ac:dyDescent="0.25">
      <c r="C501" s="20"/>
    </row>
    <row r="502" spans="3:3" ht="15" customHeight="1" x14ac:dyDescent="0.25">
      <c r="C502" s="20"/>
    </row>
    <row r="503" spans="3:3" ht="15" customHeight="1" x14ac:dyDescent="0.25">
      <c r="C503" s="20"/>
    </row>
    <row r="504" spans="3:3" ht="15" customHeight="1" x14ac:dyDescent="0.25">
      <c r="C504" s="20"/>
    </row>
    <row r="505" spans="3:3" ht="15" customHeight="1" x14ac:dyDescent="0.25">
      <c r="C505" s="20"/>
    </row>
    <row r="506" spans="3:3" ht="15" customHeight="1" x14ac:dyDescent="0.25">
      <c r="C506" s="20"/>
    </row>
    <row r="507" spans="3:3" ht="15" customHeight="1" x14ac:dyDescent="0.25">
      <c r="C507" s="20"/>
    </row>
    <row r="508" spans="3:3" ht="15" customHeight="1" x14ac:dyDescent="0.25">
      <c r="C508" s="20"/>
    </row>
    <row r="509" spans="3:3" ht="15" customHeight="1" x14ac:dyDescent="0.25">
      <c r="C509" s="20"/>
    </row>
    <row r="510" spans="3:3" ht="15" customHeight="1" x14ac:dyDescent="0.25">
      <c r="C510" s="20"/>
    </row>
    <row r="511" spans="3:3" ht="15" customHeight="1" x14ac:dyDescent="0.25">
      <c r="C511" s="20"/>
    </row>
    <row r="512" spans="3:3" ht="15" customHeight="1" x14ac:dyDescent="0.25">
      <c r="C512" s="20"/>
    </row>
    <row r="513" spans="3:3" ht="15" customHeight="1" x14ac:dyDescent="0.25">
      <c r="C513" s="20"/>
    </row>
    <row r="514" spans="3:3" ht="15" customHeight="1" x14ac:dyDescent="0.25">
      <c r="C514" s="20"/>
    </row>
    <row r="515" spans="3:3" ht="15" customHeight="1" x14ac:dyDescent="0.25">
      <c r="C515" s="20"/>
    </row>
    <row r="516" spans="3:3" ht="15" customHeight="1" x14ac:dyDescent="0.25">
      <c r="C516" s="20"/>
    </row>
    <row r="517" spans="3:3" ht="15" customHeight="1" x14ac:dyDescent="0.25">
      <c r="C517" s="20"/>
    </row>
    <row r="518" spans="3:3" ht="15" customHeight="1" x14ac:dyDescent="0.25">
      <c r="C518" s="20"/>
    </row>
    <row r="519" spans="3:3" ht="15" customHeight="1" x14ac:dyDescent="0.25">
      <c r="C519" s="20"/>
    </row>
    <row r="520" spans="3:3" ht="15" customHeight="1" x14ac:dyDescent="0.25">
      <c r="C520" s="20"/>
    </row>
    <row r="521" spans="3:3" ht="15" customHeight="1" x14ac:dyDescent="0.25">
      <c r="C521" s="20"/>
    </row>
    <row r="522" spans="3:3" ht="15" customHeight="1" x14ac:dyDescent="0.25">
      <c r="C522" s="20"/>
    </row>
    <row r="523" spans="3:3" ht="15" customHeight="1" x14ac:dyDescent="0.25">
      <c r="C523" s="20"/>
    </row>
    <row r="524" spans="3:3" ht="15" customHeight="1" x14ac:dyDescent="0.25">
      <c r="C524" s="20"/>
    </row>
    <row r="525" spans="3:3" ht="15" customHeight="1" x14ac:dyDescent="0.25">
      <c r="C525" s="20"/>
    </row>
    <row r="526" spans="3:3" ht="15" customHeight="1" x14ac:dyDescent="0.25">
      <c r="C526" s="20"/>
    </row>
    <row r="527" spans="3:3" ht="15" customHeight="1" x14ac:dyDescent="0.25">
      <c r="C527" s="20"/>
    </row>
    <row r="528" spans="3:3" ht="15" customHeight="1" x14ac:dyDescent="0.25">
      <c r="C528" s="20"/>
    </row>
    <row r="529" spans="3:3" ht="15" customHeight="1" x14ac:dyDescent="0.25">
      <c r="C529" s="20"/>
    </row>
    <row r="530" spans="3:3" ht="15" customHeight="1" x14ac:dyDescent="0.25">
      <c r="C530" s="20"/>
    </row>
    <row r="531" spans="3:3" ht="15" customHeight="1" x14ac:dyDescent="0.25">
      <c r="C531" s="20"/>
    </row>
    <row r="532" spans="3:3" ht="15" customHeight="1" x14ac:dyDescent="0.25">
      <c r="C532" s="20"/>
    </row>
    <row r="533" spans="3:3" ht="15" customHeight="1" x14ac:dyDescent="0.25">
      <c r="C533" s="20"/>
    </row>
    <row r="534" spans="3:3" ht="15" customHeight="1" x14ac:dyDescent="0.25">
      <c r="C534" s="20"/>
    </row>
    <row r="535" spans="3:3" ht="15" customHeight="1" x14ac:dyDescent="0.25">
      <c r="C535" s="20"/>
    </row>
    <row r="536" spans="3:3" ht="15" customHeight="1" x14ac:dyDescent="0.25">
      <c r="C536" s="20"/>
    </row>
    <row r="537" spans="3:3" ht="15" customHeight="1" x14ac:dyDescent="0.25">
      <c r="C537" s="20"/>
    </row>
    <row r="538" spans="3:3" ht="15" customHeight="1" x14ac:dyDescent="0.25">
      <c r="C538" s="20"/>
    </row>
    <row r="539" spans="3:3" ht="15" customHeight="1" x14ac:dyDescent="0.25">
      <c r="C539" s="20"/>
    </row>
    <row r="540" spans="3:3" ht="15" customHeight="1" x14ac:dyDescent="0.25">
      <c r="C540" s="20"/>
    </row>
    <row r="541" spans="3:3" ht="15" customHeight="1" x14ac:dyDescent="0.25">
      <c r="C541" s="20"/>
    </row>
    <row r="542" spans="3:3" ht="15" customHeight="1" x14ac:dyDescent="0.25">
      <c r="C542" s="20"/>
    </row>
    <row r="543" spans="3:3" ht="15" customHeight="1" x14ac:dyDescent="0.25">
      <c r="C543" s="20"/>
    </row>
    <row r="544" spans="3:3" ht="15" customHeight="1" x14ac:dyDescent="0.25">
      <c r="C544" s="20"/>
    </row>
    <row r="545" spans="3:3" ht="15" customHeight="1" x14ac:dyDescent="0.25">
      <c r="C545" s="20"/>
    </row>
    <row r="546" spans="3:3" ht="15" customHeight="1" x14ac:dyDescent="0.25">
      <c r="C546" s="20"/>
    </row>
    <row r="547" spans="3:3" ht="15" customHeight="1" x14ac:dyDescent="0.25">
      <c r="C547" s="20"/>
    </row>
    <row r="548" spans="3:3" ht="15" customHeight="1" x14ac:dyDescent="0.25">
      <c r="C548" s="20"/>
    </row>
    <row r="549" spans="3:3" ht="15" customHeight="1" x14ac:dyDescent="0.25">
      <c r="C549" s="20"/>
    </row>
    <row r="550" spans="3:3" ht="15" customHeight="1" x14ac:dyDescent="0.25">
      <c r="C550" s="20"/>
    </row>
    <row r="551" spans="3:3" ht="15" customHeight="1" x14ac:dyDescent="0.25">
      <c r="C551" s="20"/>
    </row>
    <row r="552" spans="3:3" ht="15" customHeight="1" x14ac:dyDescent="0.25">
      <c r="C552" s="20"/>
    </row>
    <row r="553" spans="3:3" ht="15" customHeight="1" x14ac:dyDescent="0.25">
      <c r="C553" s="20"/>
    </row>
    <row r="554" spans="3:3" ht="15" customHeight="1" x14ac:dyDescent="0.25">
      <c r="C554" s="20"/>
    </row>
    <row r="555" spans="3:3" ht="15" customHeight="1" x14ac:dyDescent="0.25">
      <c r="C555" s="20"/>
    </row>
    <row r="556" spans="3:3" ht="15" customHeight="1" x14ac:dyDescent="0.25">
      <c r="C556" s="20"/>
    </row>
    <row r="557" spans="3:3" ht="15" customHeight="1" x14ac:dyDescent="0.25">
      <c r="C557" s="20"/>
    </row>
    <row r="558" spans="3:3" ht="15" customHeight="1" x14ac:dyDescent="0.25">
      <c r="C558" s="20"/>
    </row>
    <row r="559" spans="3:3" ht="15" customHeight="1" x14ac:dyDescent="0.25">
      <c r="C559" s="20"/>
    </row>
    <row r="560" spans="3:3" ht="15" customHeight="1" x14ac:dyDescent="0.25">
      <c r="C560" s="20"/>
    </row>
    <row r="561" spans="3:3" ht="15" customHeight="1" x14ac:dyDescent="0.25">
      <c r="C561" s="20"/>
    </row>
    <row r="562" spans="3:3" ht="15" customHeight="1" x14ac:dyDescent="0.25">
      <c r="C562" s="20"/>
    </row>
    <row r="563" spans="3:3" ht="15" customHeight="1" x14ac:dyDescent="0.25">
      <c r="C563" s="20"/>
    </row>
    <row r="564" spans="3:3" ht="15" customHeight="1" x14ac:dyDescent="0.25">
      <c r="C564" s="20"/>
    </row>
    <row r="565" spans="3:3" ht="15" customHeight="1" x14ac:dyDescent="0.25">
      <c r="C565" s="20"/>
    </row>
    <row r="566" spans="3:3" ht="15" customHeight="1" x14ac:dyDescent="0.25">
      <c r="C566" s="20"/>
    </row>
    <row r="567" spans="3:3" ht="15" customHeight="1" x14ac:dyDescent="0.25">
      <c r="C567" s="20"/>
    </row>
    <row r="568" spans="3:3" ht="15" customHeight="1" x14ac:dyDescent="0.25">
      <c r="C568" s="20"/>
    </row>
    <row r="569" spans="3:3" ht="15" customHeight="1" x14ac:dyDescent="0.25">
      <c r="C569" s="20"/>
    </row>
    <row r="570" spans="3:3" ht="15" customHeight="1" x14ac:dyDescent="0.25">
      <c r="C570" s="20"/>
    </row>
    <row r="571" spans="3:3" ht="15" customHeight="1" x14ac:dyDescent="0.25">
      <c r="C571" s="20"/>
    </row>
  </sheetData>
  <sheetProtection algorithmName="SHA-512" hashValue="6lVqSCu6vOC2/f3fQCHm3Khaun4ceFjgRIuyVcXfiUVYk/hY42tn7l7OrIGFlTcoSS7L2dMLj97I0HrnTijuKw==" saltValue="BCKbdFY6ja0Ms09ZRzYv7w==" spinCount="100000" sheet="1" objects="1" scenarios="1" insertRows="0" deleteRows="0"/>
  <mergeCells count="10">
    <mergeCell ref="C2:C3"/>
    <mergeCell ref="BD2:BD3"/>
    <mergeCell ref="BE2:BI2"/>
    <mergeCell ref="BB2:BB3"/>
    <mergeCell ref="BC2:BC3"/>
    <mergeCell ref="D1:G1"/>
    <mergeCell ref="AF2:AI2"/>
    <mergeCell ref="AV2:AY2"/>
    <mergeCell ref="AZ2:AZ3"/>
    <mergeCell ref="BA2:BA3"/>
  </mergeCells>
  <conditionalFormatting sqref="D17:E17 K17:M17 O17:Q17 S17:U17 W17:Y17 AA17:AC17 AE17:AG17 AI17:AK17 AM17:AO17 AQ17:AS17 AU17:AW17 O39:Q39 S39:U39 W39:Y39 AA39:AC39 AE39:AG39 AI39:AK39 AM39:AO39 AQ39:AS39 AU39:AW39 O51:Q51 S51:U51 W51:Y51 AA51:AC51 AE51:AG51 AI51:AK51 AM51:AO51 AQ51:AS51 AU51:AW51 O71:Q71 S71:U71 W71:Y71 AA71:AC71 AE71:AG71 AI71:AK71 AM71:AO71 AQ71:AS71 AU71:AW71 O81:Q81 S81:U81 W81:Y81 AA81:AC81 AE81:AG81 AI81:AK81 AM81:AO81 AQ81:AS81 AU81:AW81 AY81:AZ81">
    <cfRule type="cellIs" dxfId="12" priority="13" operator="lessThan">
      <formula>0</formula>
    </cfRule>
  </conditionalFormatting>
  <conditionalFormatting sqref="D39:E39">
    <cfRule type="cellIs" dxfId="11" priority="6" operator="lessThan">
      <formula>0</formula>
    </cfRule>
  </conditionalFormatting>
  <conditionalFormatting sqref="D51:E51">
    <cfRule type="cellIs" dxfId="10" priority="5" operator="lessThan">
      <formula>0</formula>
    </cfRule>
  </conditionalFormatting>
  <conditionalFormatting sqref="D71:E71">
    <cfRule type="cellIs" dxfId="9" priority="4" operator="lessThan">
      <formula>0</formula>
    </cfRule>
  </conditionalFormatting>
  <conditionalFormatting sqref="D81:E81 H81:M81">
    <cfRule type="cellIs" dxfId="8" priority="12" operator="lessThan">
      <formula>0</formula>
    </cfRule>
  </conditionalFormatting>
  <conditionalFormatting sqref="H17:I17">
    <cfRule type="cellIs" dxfId="7" priority="11" operator="lessThan">
      <formula>0</formula>
    </cfRule>
  </conditionalFormatting>
  <conditionalFormatting sqref="H39:M39">
    <cfRule type="cellIs" dxfId="6" priority="3" operator="lessThan">
      <formula>0</formula>
    </cfRule>
  </conditionalFormatting>
  <conditionalFormatting sqref="H51:M51">
    <cfRule type="cellIs" dxfId="5" priority="2" operator="lessThan">
      <formula>0</formula>
    </cfRule>
  </conditionalFormatting>
  <conditionalFormatting sqref="H71:M71">
    <cfRule type="cellIs" dxfId="4" priority="1" operator="lessThan">
      <formula>0</formula>
    </cfRule>
  </conditionalFormatting>
  <conditionalFormatting sqref="AY17:AZ17">
    <cfRule type="cellIs" dxfId="3" priority="10" operator="lessThan">
      <formula>0</formula>
    </cfRule>
  </conditionalFormatting>
  <conditionalFormatting sqref="AY39:AZ39">
    <cfRule type="cellIs" dxfId="2" priority="9" operator="lessThan">
      <formula>0</formula>
    </cfRule>
  </conditionalFormatting>
  <conditionalFormatting sqref="AY51:AZ51">
    <cfRule type="cellIs" dxfId="1" priority="8" operator="lessThan">
      <formula>0</formula>
    </cfRule>
  </conditionalFormatting>
  <conditionalFormatting sqref="AY71:AZ71">
    <cfRule type="cellIs" dxfId="0" priority="7" operator="lessThan">
      <formula>0</formula>
    </cfRule>
  </conditionalFormatting>
  <pageMargins left="0.70866141732283472" right="0.70866141732283472" top="0.74803149606299213" bottom="0.74803149606299213" header="0.31496062992125984" footer="0.31496062992125984"/>
  <pageSetup orientation="landscape" horizontalDpi="429496729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3EFE6-F9A6-4192-B143-D625D0A04A4E}">
  <dimension ref="A1:M10"/>
  <sheetViews>
    <sheetView workbookViewId="0">
      <selection activeCell="H10" sqref="H10"/>
    </sheetView>
  </sheetViews>
  <sheetFormatPr defaultRowHeight="15" x14ac:dyDescent="0.25"/>
  <cols>
    <col min="1" max="1" width="25.85546875" customWidth="1"/>
    <col min="2" max="2" width="30.5703125" customWidth="1"/>
  </cols>
  <sheetData>
    <row r="1" spans="1:13" ht="32.25" customHeight="1" x14ac:dyDescent="0.35">
      <c r="A1" s="8" t="s">
        <v>147</v>
      </c>
      <c r="B1" s="9"/>
      <c r="C1" s="2"/>
      <c r="D1" s="2"/>
      <c r="E1" s="2"/>
      <c r="F1" s="2"/>
      <c r="G1" s="2"/>
      <c r="H1" s="2"/>
      <c r="I1" s="2"/>
      <c r="J1" s="2"/>
      <c r="K1" s="2"/>
      <c r="L1" s="1"/>
      <c r="M1" s="1"/>
    </row>
    <row r="2" spans="1:13" x14ac:dyDescent="0.25">
      <c r="A2" s="1"/>
      <c r="B2" s="1"/>
      <c r="C2" s="1"/>
      <c r="D2" s="1"/>
      <c r="E2" s="1"/>
      <c r="F2" s="1"/>
      <c r="G2" s="1"/>
      <c r="H2" s="1"/>
      <c r="I2" s="1"/>
      <c r="J2" s="1"/>
      <c r="K2" s="1"/>
      <c r="L2" s="1"/>
      <c r="M2" s="1"/>
    </row>
    <row r="3" spans="1:13" ht="15" customHeight="1" x14ac:dyDescent="0.25">
      <c r="A3" s="1081" t="s">
        <v>148</v>
      </c>
      <c r="B3" s="1081" t="s">
        <v>149</v>
      </c>
      <c r="C3" s="1083" t="s">
        <v>150</v>
      </c>
      <c r="D3" s="1085" t="s">
        <v>151</v>
      </c>
      <c r="E3" s="1083" t="s">
        <v>152</v>
      </c>
      <c r="F3" s="1083" t="s">
        <v>153</v>
      </c>
      <c r="G3" s="1083" t="s">
        <v>154</v>
      </c>
      <c r="H3" s="1087" t="s">
        <v>155</v>
      </c>
      <c r="I3" s="10" t="s">
        <v>156</v>
      </c>
      <c r="J3" s="10" t="s">
        <v>157</v>
      </c>
      <c r="K3" s="10" t="s">
        <v>158</v>
      </c>
      <c r="L3" s="10" t="s">
        <v>159</v>
      </c>
      <c r="M3" s="1079" t="s">
        <v>160</v>
      </c>
    </row>
    <row r="4" spans="1:13" x14ac:dyDescent="0.25">
      <c r="A4" s="1082"/>
      <c r="B4" s="1082"/>
      <c r="C4" s="1084"/>
      <c r="D4" s="1086"/>
      <c r="E4" s="1084"/>
      <c r="F4" s="1084"/>
      <c r="G4" s="1084"/>
      <c r="H4" s="1088"/>
      <c r="I4" s="11" t="s">
        <v>161</v>
      </c>
      <c r="J4" s="11" t="s">
        <v>161</v>
      </c>
      <c r="K4" s="11" t="s">
        <v>161</v>
      </c>
      <c r="L4" s="11" t="s">
        <v>161</v>
      </c>
      <c r="M4" s="1080"/>
    </row>
    <row r="5" spans="1:13" ht="15.75" customHeight="1" x14ac:dyDescent="0.25">
      <c r="A5" s="14" t="s">
        <v>162</v>
      </c>
      <c r="B5" s="13" t="s">
        <v>163</v>
      </c>
      <c r="C5" s="1"/>
      <c r="D5" s="1"/>
      <c r="E5" s="1"/>
      <c r="F5" s="1"/>
      <c r="G5" s="1"/>
      <c r="H5" s="1"/>
      <c r="I5" s="1"/>
      <c r="J5" s="1"/>
      <c r="K5" s="1"/>
      <c r="L5" s="1"/>
      <c r="M5" s="4"/>
    </row>
    <row r="6" spans="1:13" x14ac:dyDescent="0.25">
      <c r="A6" s="5"/>
      <c r="B6" s="1"/>
      <c r="C6" s="1"/>
      <c r="D6" s="1"/>
      <c r="E6" s="1"/>
      <c r="F6" s="1"/>
      <c r="G6" s="1"/>
      <c r="H6" s="1"/>
      <c r="I6" s="1"/>
      <c r="J6" s="1"/>
      <c r="K6" s="1"/>
      <c r="L6" s="1"/>
      <c r="M6" s="4"/>
    </row>
    <row r="7" spans="1:13" x14ac:dyDescent="0.25">
      <c r="A7" s="5"/>
      <c r="B7" s="2"/>
      <c r="C7" s="1"/>
      <c r="D7" s="1"/>
      <c r="E7" s="1"/>
      <c r="F7" s="1"/>
      <c r="G7" s="1"/>
      <c r="H7" s="1"/>
      <c r="I7" s="1"/>
      <c r="J7" s="1"/>
      <c r="K7" s="1"/>
      <c r="L7" s="1"/>
      <c r="M7" s="4"/>
    </row>
    <row r="8" spans="1:13" x14ac:dyDescent="0.25">
      <c r="A8" s="3"/>
      <c r="B8" s="2"/>
      <c r="C8" s="1"/>
      <c r="D8" s="1"/>
      <c r="E8" s="1"/>
      <c r="F8" s="1"/>
      <c r="G8" s="1"/>
      <c r="H8" s="1"/>
      <c r="I8" s="1"/>
      <c r="J8" s="1"/>
      <c r="K8" s="1"/>
      <c r="L8" s="1"/>
      <c r="M8" s="4"/>
    </row>
    <row r="9" spans="1:13" x14ac:dyDescent="0.25">
      <c r="A9" s="3"/>
      <c r="B9" s="2"/>
      <c r="C9" s="1"/>
      <c r="D9" s="1"/>
      <c r="E9" s="1"/>
      <c r="F9" s="1"/>
      <c r="G9" s="1"/>
      <c r="H9" s="1"/>
      <c r="I9" s="1"/>
      <c r="J9" s="1"/>
      <c r="K9" s="1"/>
      <c r="L9" s="1"/>
      <c r="M9" s="4"/>
    </row>
    <row r="10" spans="1:13" ht="15.75" thickBot="1" x14ac:dyDescent="0.3">
      <c r="A10" s="6" t="s">
        <v>45</v>
      </c>
      <c r="B10" s="7"/>
      <c r="C10" s="7">
        <f t="shared" ref="C10:M10" si="0">SUM(C5:C9)</f>
        <v>0</v>
      </c>
      <c r="D10" s="7">
        <f t="shared" si="0"/>
        <v>0</v>
      </c>
      <c r="E10" s="7">
        <f t="shared" si="0"/>
        <v>0</v>
      </c>
      <c r="F10" s="7">
        <f t="shared" si="0"/>
        <v>0</v>
      </c>
      <c r="G10" s="12">
        <f t="shared" si="0"/>
        <v>0</v>
      </c>
      <c r="H10" s="12">
        <f t="shared" si="0"/>
        <v>0</v>
      </c>
      <c r="I10" s="12">
        <f t="shared" si="0"/>
        <v>0</v>
      </c>
      <c r="J10" s="12">
        <f t="shared" si="0"/>
        <v>0</v>
      </c>
      <c r="K10" s="12">
        <f t="shared" si="0"/>
        <v>0</v>
      </c>
      <c r="L10" s="12">
        <f t="shared" si="0"/>
        <v>0</v>
      </c>
      <c r="M10" s="15">
        <f t="shared" si="0"/>
        <v>0</v>
      </c>
    </row>
  </sheetData>
  <mergeCells count="9">
    <mergeCell ref="M3:M4"/>
    <mergeCell ref="A3:A4"/>
    <mergeCell ref="B3:B4"/>
    <mergeCell ref="C3:C4"/>
    <mergeCell ref="D3:D4"/>
    <mergeCell ref="E3:E4"/>
    <mergeCell ref="F3:F4"/>
    <mergeCell ref="G3:G4"/>
    <mergeCell ref="H3:H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1BD24-FCD5-4F0F-B706-A8304E0FAFCB}">
  <dimension ref="A1:AG261"/>
  <sheetViews>
    <sheetView zoomScaleNormal="100" workbookViewId="0">
      <selection activeCell="M232" sqref="M232"/>
    </sheetView>
  </sheetViews>
  <sheetFormatPr defaultRowHeight="15" x14ac:dyDescent="0.25"/>
  <cols>
    <col min="2" max="3" width="3.28515625" bestFit="1" customWidth="1"/>
    <col min="4" max="4" width="4" bestFit="1" customWidth="1"/>
    <col min="5" max="8" width="3.28515625" bestFit="1" customWidth="1"/>
    <col min="9" max="9" width="2.140625" customWidth="1"/>
    <col min="10" max="10" width="7.42578125" customWidth="1"/>
    <col min="11" max="11" width="5" customWidth="1"/>
    <col min="12" max="12" width="11.42578125" customWidth="1"/>
    <col min="13" max="13" width="12.140625" customWidth="1"/>
    <col min="14" max="14" width="5.140625" customWidth="1"/>
    <col min="15" max="16" width="8.140625" customWidth="1"/>
  </cols>
  <sheetData>
    <row r="1" spans="1:11" ht="26.25" x14ac:dyDescent="0.25">
      <c r="A1" s="1"/>
      <c r="B1" s="405" t="s">
        <v>164</v>
      </c>
      <c r="C1" s="404" t="s">
        <v>165</v>
      </c>
      <c r="D1" s="404" t="s">
        <v>166</v>
      </c>
      <c r="E1" s="404" t="s">
        <v>167</v>
      </c>
      <c r="F1" s="404" t="s">
        <v>166</v>
      </c>
      <c r="G1" s="404" t="s">
        <v>168</v>
      </c>
      <c r="H1" s="404" t="s">
        <v>164</v>
      </c>
      <c r="I1" s="1"/>
      <c r="J1" s="403" t="s">
        <v>169</v>
      </c>
      <c r="K1" s="1"/>
    </row>
    <row r="2" spans="1:11" hidden="1" x14ac:dyDescent="0.25">
      <c r="A2" s="1"/>
      <c r="B2" s="402">
        <v>25</v>
      </c>
      <c r="C2" s="1">
        <v>26</v>
      </c>
      <c r="D2" s="1">
        <v>27</v>
      </c>
      <c r="E2" s="1">
        <v>28</v>
      </c>
      <c r="F2" s="1">
        <v>29</v>
      </c>
      <c r="G2" s="1">
        <v>30</v>
      </c>
      <c r="H2" s="2">
        <v>1</v>
      </c>
      <c r="I2" s="1"/>
      <c r="J2" s="1"/>
      <c r="K2" s="1"/>
    </row>
    <row r="3" spans="1:11" hidden="1" x14ac:dyDescent="0.25">
      <c r="A3" s="397">
        <v>44835</v>
      </c>
      <c r="B3" s="401">
        <v>2</v>
      </c>
      <c r="C3" s="1">
        <v>3</v>
      </c>
      <c r="D3" s="1">
        <v>4</v>
      </c>
      <c r="E3" s="1">
        <v>5</v>
      </c>
      <c r="F3" s="1">
        <v>6</v>
      </c>
      <c r="G3" s="1">
        <v>7</v>
      </c>
      <c r="H3" s="396">
        <v>8</v>
      </c>
      <c r="I3" s="1"/>
      <c r="J3" s="1"/>
      <c r="K3" s="1"/>
    </row>
    <row r="4" spans="1:11" hidden="1" x14ac:dyDescent="0.25">
      <c r="A4" s="1"/>
      <c r="B4" s="401">
        <v>9</v>
      </c>
      <c r="C4" s="1">
        <v>10</v>
      </c>
      <c r="D4" s="1">
        <v>11</v>
      </c>
      <c r="E4" s="1">
        <v>12</v>
      </c>
      <c r="F4" s="1">
        <v>13</v>
      </c>
      <c r="G4" s="1">
        <v>14</v>
      </c>
      <c r="H4" s="396">
        <v>15</v>
      </c>
      <c r="I4" s="1"/>
      <c r="J4" s="1"/>
      <c r="K4" s="1"/>
    </row>
    <row r="5" spans="1:11" hidden="1" x14ac:dyDescent="0.25">
      <c r="A5" s="1"/>
      <c r="B5" s="401">
        <v>16</v>
      </c>
      <c r="C5" s="1">
        <v>17</v>
      </c>
      <c r="D5" s="1">
        <v>18</v>
      </c>
      <c r="E5" s="1">
        <v>19</v>
      </c>
      <c r="F5" s="1">
        <v>20</v>
      </c>
      <c r="G5" s="1">
        <v>21</v>
      </c>
      <c r="H5" s="396">
        <v>22</v>
      </c>
      <c r="I5" s="1"/>
      <c r="J5" s="1"/>
    </row>
    <row r="6" spans="1:11" hidden="1" x14ac:dyDescent="0.25">
      <c r="A6" s="1"/>
      <c r="B6" s="401">
        <v>23</v>
      </c>
      <c r="C6" s="1">
        <v>24</v>
      </c>
      <c r="D6" s="1">
        <v>25</v>
      </c>
      <c r="E6" s="1">
        <v>26</v>
      </c>
      <c r="F6" s="1">
        <v>27</v>
      </c>
      <c r="G6" s="1">
        <v>28</v>
      </c>
      <c r="H6" s="396">
        <v>29</v>
      </c>
      <c r="I6" s="1"/>
      <c r="J6" s="1"/>
    </row>
    <row r="7" spans="1:11" hidden="1" x14ac:dyDescent="0.25">
      <c r="A7" s="397">
        <v>44866</v>
      </c>
      <c r="B7" s="401">
        <v>30</v>
      </c>
      <c r="C7" s="1">
        <v>31</v>
      </c>
      <c r="D7" s="1">
        <v>1</v>
      </c>
      <c r="E7" s="1">
        <v>2</v>
      </c>
      <c r="F7" s="1">
        <v>3</v>
      </c>
      <c r="G7" s="1">
        <v>4</v>
      </c>
      <c r="H7" s="396">
        <v>5</v>
      </c>
      <c r="I7" s="1"/>
      <c r="J7" s="1"/>
    </row>
    <row r="8" spans="1:11" hidden="1" x14ac:dyDescent="0.25">
      <c r="A8" s="1"/>
      <c r="B8" s="401">
        <v>6</v>
      </c>
      <c r="C8" s="1">
        <v>7</v>
      </c>
      <c r="D8" s="1">
        <v>8</v>
      </c>
      <c r="E8" s="1">
        <v>9</v>
      </c>
      <c r="F8" s="1">
        <v>10</v>
      </c>
      <c r="G8" s="1">
        <v>11</v>
      </c>
      <c r="H8" s="396">
        <v>12</v>
      </c>
      <c r="I8" s="1"/>
      <c r="J8" s="1"/>
    </row>
    <row r="9" spans="1:11" hidden="1" x14ac:dyDescent="0.25">
      <c r="A9" s="1"/>
      <c r="B9" s="401">
        <v>13</v>
      </c>
      <c r="C9" s="1">
        <v>14</v>
      </c>
      <c r="D9" s="1">
        <v>15</v>
      </c>
      <c r="E9" s="1">
        <v>16</v>
      </c>
      <c r="F9" s="1">
        <v>17</v>
      </c>
      <c r="G9" s="1">
        <v>18</v>
      </c>
      <c r="H9" s="396">
        <v>19</v>
      </c>
      <c r="I9" s="1"/>
      <c r="J9" s="1"/>
    </row>
    <row r="10" spans="1:11" hidden="1" x14ac:dyDescent="0.25">
      <c r="A10" s="1"/>
      <c r="B10" s="401">
        <v>20</v>
      </c>
      <c r="C10" s="1">
        <v>21</v>
      </c>
      <c r="D10" s="1">
        <v>22</v>
      </c>
      <c r="E10" s="1">
        <v>23</v>
      </c>
      <c r="F10" s="1">
        <v>24</v>
      </c>
      <c r="G10" s="1">
        <v>25</v>
      </c>
      <c r="H10" s="396">
        <v>26</v>
      </c>
      <c r="I10" s="1"/>
      <c r="J10" s="1"/>
    </row>
    <row r="11" spans="1:11" hidden="1" x14ac:dyDescent="0.25">
      <c r="A11" s="1"/>
      <c r="B11" s="396">
        <v>27</v>
      </c>
      <c r="C11" s="1">
        <v>28</v>
      </c>
      <c r="D11" s="1">
        <v>29</v>
      </c>
      <c r="E11" s="1">
        <v>30</v>
      </c>
      <c r="F11" s="1">
        <v>1</v>
      </c>
      <c r="G11" s="1">
        <v>2</v>
      </c>
      <c r="H11" s="396">
        <v>3</v>
      </c>
      <c r="I11" s="1"/>
      <c r="J11" s="1"/>
    </row>
    <row r="12" spans="1:11" hidden="1" x14ac:dyDescent="0.25">
      <c r="A12" s="397">
        <v>44896</v>
      </c>
      <c r="B12" s="396">
        <v>4</v>
      </c>
      <c r="C12" s="1">
        <v>5</v>
      </c>
      <c r="D12" s="1">
        <v>6</v>
      </c>
      <c r="E12" s="1">
        <v>7</v>
      </c>
      <c r="F12" s="1">
        <v>8</v>
      </c>
      <c r="G12" s="1">
        <v>9</v>
      </c>
      <c r="H12" s="396">
        <v>10</v>
      </c>
      <c r="I12" s="1"/>
      <c r="J12" s="1"/>
    </row>
    <row r="13" spans="1:11" hidden="1" x14ac:dyDescent="0.25">
      <c r="A13" s="1"/>
      <c r="B13" s="396">
        <v>11</v>
      </c>
      <c r="C13" s="1">
        <v>12</v>
      </c>
      <c r="D13" s="1">
        <v>13</v>
      </c>
      <c r="E13" s="1">
        <v>14</v>
      </c>
      <c r="F13" s="1">
        <v>15</v>
      </c>
      <c r="G13" s="1">
        <v>16</v>
      </c>
      <c r="H13" s="396">
        <v>17</v>
      </c>
      <c r="I13" s="1"/>
      <c r="J13" s="1"/>
    </row>
    <row r="14" spans="1:11" hidden="1" x14ac:dyDescent="0.25">
      <c r="A14" s="1"/>
      <c r="B14" s="396">
        <v>18</v>
      </c>
      <c r="C14" s="1">
        <v>19</v>
      </c>
      <c r="D14" s="1">
        <v>20</v>
      </c>
      <c r="E14" s="1">
        <v>21</v>
      </c>
      <c r="F14" s="1">
        <v>22</v>
      </c>
      <c r="G14" s="1">
        <v>23</v>
      </c>
      <c r="H14" s="396">
        <v>24</v>
      </c>
      <c r="I14" s="1"/>
      <c r="J14" s="1"/>
    </row>
    <row r="15" spans="1:11" hidden="1" x14ac:dyDescent="0.25">
      <c r="A15" s="1"/>
      <c r="B15" s="396">
        <v>25</v>
      </c>
      <c r="C15" s="1">
        <v>26</v>
      </c>
      <c r="D15" s="1">
        <v>27</v>
      </c>
      <c r="E15" s="1">
        <v>28</v>
      </c>
      <c r="F15" s="1">
        <v>29</v>
      </c>
      <c r="G15" s="1">
        <v>30</v>
      </c>
      <c r="H15" s="396">
        <v>31</v>
      </c>
      <c r="I15" s="1"/>
      <c r="J15" s="1"/>
    </row>
    <row r="16" spans="1:11" hidden="1" x14ac:dyDescent="0.25">
      <c r="A16" s="397">
        <v>44927</v>
      </c>
      <c r="B16" s="396">
        <v>1</v>
      </c>
      <c r="C16" s="1">
        <v>2</v>
      </c>
      <c r="D16" s="1">
        <v>3</v>
      </c>
      <c r="E16" s="1">
        <v>4</v>
      </c>
      <c r="F16" s="1">
        <v>5</v>
      </c>
      <c r="G16" s="1">
        <v>6</v>
      </c>
      <c r="H16" s="396">
        <v>7</v>
      </c>
      <c r="I16" s="1"/>
      <c r="J16" s="1"/>
    </row>
    <row r="17" spans="1:10" hidden="1" x14ac:dyDescent="0.25">
      <c r="A17" s="1"/>
      <c r="B17" s="396">
        <v>8</v>
      </c>
      <c r="C17" s="1">
        <v>9</v>
      </c>
      <c r="D17" s="1">
        <v>10</v>
      </c>
      <c r="E17" s="1">
        <v>11</v>
      </c>
      <c r="F17" s="1">
        <v>12</v>
      </c>
      <c r="G17" s="1">
        <v>13</v>
      </c>
      <c r="H17" s="396">
        <v>14</v>
      </c>
      <c r="I17" s="1"/>
      <c r="J17" s="1"/>
    </row>
    <row r="18" spans="1:10" hidden="1" x14ac:dyDescent="0.25">
      <c r="A18" s="1"/>
      <c r="B18" s="396">
        <v>15</v>
      </c>
      <c r="C18" s="1">
        <v>16</v>
      </c>
      <c r="D18" s="1">
        <v>17</v>
      </c>
      <c r="E18" s="1">
        <v>18</v>
      </c>
      <c r="F18" s="1">
        <v>19</v>
      </c>
      <c r="G18" s="1">
        <v>20</v>
      </c>
      <c r="H18" s="396">
        <v>21</v>
      </c>
      <c r="I18" s="1"/>
      <c r="J18" s="1"/>
    </row>
    <row r="19" spans="1:10" hidden="1" x14ac:dyDescent="0.25">
      <c r="A19" s="1"/>
      <c r="B19" s="396">
        <v>22</v>
      </c>
      <c r="C19" s="1">
        <v>23</v>
      </c>
      <c r="D19" s="1">
        <v>24</v>
      </c>
      <c r="E19" s="1">
        <v>25</v>
      </c>
      <c r="F19" s="1">
        <v>26</v>
      </c>
      <c r="G19" s="1">
        <v>27</v>
      </c>
      <c r="H19" s="396">
        <v>28</v>
      </c>
      <c r="I19" s="1"/>
      <c r="J19" s="1"/>
    </row>
    <row r="20" spans="1:10" hidden="1" x14ac:dyDescent="0.25">
      <c r="A20" s="397">
        <v>44958</v>
      </c>
      <c r="B20" s="396">
        <v>29</v>
      </c>
      <c r="C20" s="1">
        <v>30</v>
      </c>
      <c r="D20" s="1">
        <v>31</v>
      </c>
      <c r="E20" s="1">
        <v>1</v>
      </c>
      <c r="F20" s="1">
        <v>2</v>
      </c>
      <c r="G20" s="1">
        <v>3</v>
      </c>
      <c r="H20" s="396">
        <v>4</v>
      </c>
      <c r="I20" s="1"/>
      <c r="J20" s="1"/>
    </row>
    <row r="21" spans="1:10" hidden="1" x14ac:dyDescent="0.25">
      <c r="A21" s="1"/>
      <c r="B21" s="396">
        <v>5</v>
      </c>
      <c r="C21" s="1">
        <v>6</v>
      </c>
      <c r="D21" s="1">
        <v>7</v>
      </c>
      <c r="E21" s="1">
        <v>8</v>
      </c>
      <c r="F21" s="1">
        <v>9</v>
      </c>
      <c r="G21" s="1">
        <v>10</v>
      </c>
      <c r="H21" s="396">
        <v>11</v>
      </c>
      <c r="I21" s="1"/>
      <c r="J21" s="1"/>
    </row>
    <row r="22" spans="1:10" hidden="1" x14ac:dyDescent="0.25">
      <c r="A22" s="1"/>
      <c r="B22" s="396">
        <v>12</v>
      </c>
      <c r="C22" s="1">
        <v>13</v>
      </c>
      <c r="D22" s="1">
        <v>14</v>
      </c>
      <c r="E22" s="1">
        <v>15</v>
      </c>
      <c r="F22" s="1">
        <v>16</v>
      </c>
      <c r="G22" s="1">
        <v>17</v>
      </c>
      <c r="H22" s="396">
        <v>18</v>
      </c>
      <c r="I22" s="1"/>
      <c r="J22" s="1"/>
    </row>
    <row r="23" spans="1:10" hidden="1" x14ac:dyDescent="0.25">
      <c r="A23" s="1"/>
      <c r="B23" s="396">
        <v>19</v>
      </c>
      <c r="C23" s="1">
        <v>20</v>
      </c>
      <c r="D23" s="1">
        <v>21</v>
      </c>
      <c r="E23" s="1">
        <v>22</v>
      </c>
      <c r="F23" s="1">
        <v>23</v>
      </c>
      <c r="G23" s="1">
        <v>24</v>
      </c>
      <c r="H23" s="396">
        <v>25</v>
      </c>
      <c r="I23" s="1"/>
      <c r="J23" s="1"/>
    </row>
    <row r="24" spans="1:10" hidden="1" x14ac:dyDescent="0.25">
      <c r="A24" s="397">
        <v>44986</v>
      </c>
      <c r="B24" s="396">
        <v>26</v>
      </c>
      <c r="C24" s="1">
        <v>27</v>
      </c>
      <c r="D24" s="1">
        <v>28</v>
      </c>
      <c r="E24" s="1">
        <v>1</v>
      </c>
      <c r="F24" s="1">
        <v>2</v>
      </c>
      <c r="G24" s="1">
        <v>3</v>
      </c>
      <c r="H24" s="396">
        <v>4</v>
      </c>
      <c r="I24" s="1"/>
    </row>
    <row r="25" spans="1:10" hidden="1" x14ac:dyDescent="0.25">
      <c r="A25" s="1"/>
      <c r="B25" s="396">
        <v>5</v>
      </c>
      <c r="C25" s="1">
        <v>6</v>
      </c>
      <c r="D25" s="1">
        <v>7</v>
      </c>
      <c r="E25" s="1">
        <v>8</v>
      </c>
      <c r="F25" s="1">
        <v>9</v>
      </c>
      <c r="G25" s="1">
        <v>10</v>
      </c>
      <c r="H25" s="396">
        <v>11</v>
      </c>
      <c r="I25" s="1"/>
    </row>
    <row r="26" spans="1:10" hidden="1" x14ac:dyDescent="0.25">
      <c r="A26" s="1"/>
      <c r="B26" s="396">
        <v>12</v>
      </c>
      <c r="C26" s="1">
        <v>13</v>
      </c>
      <c r="D26" s="1">
        <v>14</v>
      </c>
      <c r="E26" s="1">
        <v>15</v>
      </c>
      <c r="F26" s="1">
        <v>16</v>
      </c>
      <c r="G26" s="1">
        <v>17</v>
      </c>
      <c r="H26" s="396">
        <v>18</v>
      </c>
      <c r="I26" s="1"/>
    </row>
    <row r="27" spans="1:10" hidden="1" x14ac:dyDescent="0.25">
      <c r="A27" s="1"/>
      <c r="B27" s="396">
        <v>19</v>
      </c>
      <c r="C27" s="1">
        <v>20</v>
      </c>
      <c r="D27" s="1">
        <v>21</v>
      </c>
      <c r="E27" s="1">
        <v>22</v>
      </c>
      <c r="F27" s="1">
        <v>23</v>
      </c>
      <c r="G27" s="1">
        <v>24</v>
      </c>
      <c r="H27" s="396">
        <v>25</v>
      </c>
      <c r="I27" s="1"/>
    </row>
    <row r="28" spans="1:10" hidden="1" x14ac:dyDescent="0.25">
      <c r="A28" s="1"/>
      <c r="B28" s="396">
        <v>26</v>
      </c>
      <c r="C28" s="1">
        <v>27</v>
      </c>
      <c r="D28" s="1">
        <v>28</v>
      </c>
      <c r="E28" s="1">
        <v>29</v>
      </c>
      <c r="F28" s="1">
        <v>30</v>
      </c>
      <c r="G28" s="1">
        <v>31</v>
      </c>
      <c r="H28" s="396">
        <v>1</v>
      </c>
      <c r="I28" s="1"/>
    </row>
    <row r="29" spans="1:10" hidden="1" x14ac:dyDescent="0.25">
      <c r="A29" s="400">
        <v>45017</v>
      </c>
      <c r="B29" s="396">
        <v>2</v>
      </c>
      <c r="C29" s="398">
        <v>3</v>
      </c>
      <c r="D29" s="398">
        <v>4</v>
      </c>
      <c r="E29" s="398">
        <v>5</v>
      </c>
      <c r="F29" s="398">
        <v>6</v>
      </c>
      <c r="G29" s="398">
        <v>7</v>
      </c>
      <c r="H29" s="396">
        <v>8</v>
      </c>
      <c r="I29" s="398" t="s">
        <v>170</v>
      </c>
    </row>
    <row r="30" spans="1:10" hidden="1" x14ac:dyDescent="0.25">
      <c r="A30" s="1"/>
      <c r="B30" s="396">
        <v>9</v>
      </c>
      <c r="C30" s="1">
        <v>10</v>
      </c>
      <c r="D30" s="1">
        <v>11</v>
      </c>
      <c r="E30" s="1">
        <v>12</v>
      </c>
      <c r="F30" s="1">
        <v>13</v>
      </c>
      <c r="G30" s="1">
        <v>14</v>
      </c>
      <c r="H30" s="396">
        <v>15</v>
      </c>
      <c r="I30" s="1"/>
    </row>
    <row r="31" spans="1:10" hidden="1" x14ac:dyDescent="0.25">
      <c r="A31" s="1"/>
      <c r="B31" s="396">
        <v>16</v>
      </c>
      <c r="C31" s="1">
        <v>17</v>
      </c>
      <c r="D31" s="1">
        <v>18</v>
      </c>
      <c r="E31" s="1">
        <v>19</v>
      </c>
      <c r="F31" s="1">
        <v>20</v>
      </c>
      <c r="G31" s="1">
        <v>21</v>
      </c>
      <c r="H31" s="396">
        <v>22</v>
      </c>
      <c r="I31" s="1"/>
    </row>
    <row r="32" spans="1:10" hidden="1" x14ac:dyDescent="0.25">
      <c r="A32" s="1"/>
      <c r="B32" s="396">
        <v>23</v>
      </c>
      <c r="C32" s="1">
        <v>24</v>
      </c>
      <c r="D32" s="1">
        <v>25</v>
      </c>
      <c r="E32" s="1">
        <v>26</v>
      </c>
      <c r="F32" s="1">
        <v>27</v>
      </c>
      <c r="G32" s="1">
        <v>28</v>
      </c>
      <c r="H32" s="396">
        <v>29</v>
      </c>
      <c r="I32" s="1"/>
    </row>
    <row r="33" spans="1:9" hidden="1" x14ac:dyDescent="0.25">
      <c r="A33" s="397">
        <v>45047</v>
      </c>
      <c r="B33" s="396">
        <v>30</v>
      </c>
      <c r="C33" s="1">
        <v>1</v>
      </c>
      <c r="D33" s="1">
        <v>2</v>
      </c>
      <c r="E33" s="1">
        <v>3</v>
      </c>
      <c r="F33" s="1">
        <v>4</v>
      </c>
      <c r="G33" s="1">
        <v>5</v>
      </c>
      <c r="H33" s="396">
        <v>6</v>
      </c>
      <c r="I33" s="1"/>
    </row>
    <row r="34" spans="1:9" hidden="1" x14ac:dyDescent="0.25">
      <c r="A34" s="1"/>
      <c r="B34" s="396">
        <v>7</v>
      </c>
      <c r="C34" s="1">
        <v>8</v>
      </c>
      <c r="D34" s="1">
        <v>9</v>
      </c>
      <c r="E34" s="1">
        <v>10</v>
      </c>
      <c r="F34" s="1">
        <v>11</v>
      </c>
      <c r="G34" s="1">
        <v>12</v>
      </c>
      <c r="H34" s="396">
        <v>13</v>
      </c>
      <c r="I34" s="1"/>
    </row>
    <row r="35" spans="1:9" hidden="1" x14ac:dyDescent="0.25">
      <c r="A35" s="1"/>
      <c r="B35" s="396">
        <v>14</v>
      </c>
      <c r="C35" s="1">
        <v>15</v>
      </c>
      <c r="D35" s="1">
        <v>16</v>
      </c>
      <c r="E35" s="1">
        <v>17</v>
      </c>
      <c r="F35" s="1">
        <v>18</v>
      </c>
      <c r="G35" s="1">
        <v>19</v>
      </c>
      <c r="H35" s="396">
        <v>20</v>
      </c>
      <c r="I35" s="1"/>
    </row>
    <row r="36" spans="1:9" hidden="1" x14ac:dyDescent="0.25">
      <c r="A36" s="1"/>
      <c r="B36" s="396">
        <v>21</v>
      </c>
      <c r="C36" s="1">
        <v>22</v>
      </c>
      <c r="D36" s="1">
        <v>23</v>
      </c>
      <c r="E36" s="1">
        <v>24</v>
      </c>
      <c r="F36" s="1">
        <v>25</v>
      </c>
      <c r="G36" s="1">
        <v>26</v>
      </c>
      <c r="H36" s="396">
        <v>27</v>
      </c>
      <c r="I36" s="1"/>
    </row>
    <row r="37" spans="1:9" hidden="1" x14ac:dyDescent="0.25">
      <c r="A37" s="1"/>
      <c r="B37" s="396">
        <v>28</v>
      </c>
      <c r="C37" s="1">
        <v>29</v>
      </c>
      <c r="D37" s="1">
        <v>30</v>
      </c>
      <c r="E37" s="1">
        <v>31</v>
      </c>
      <c r="F37" s="1">
        <v>1</v>
      </c>
      <c r="G37" s="1">
        <v>2</v>
      </c>
      <c r="H37" s="396">
        <v>3</v>
      </c>
      <c r="I37" s="1"/>
    </row>
    <row r="38" spans="1:9" hidden="1" x14ac:dyDescent="0.25">
      <c r="A38" s="397">
        <v>45078</v>
      </c>
      <c r="B38" s="396">
        <v>4</v>
      </c>
      <c r="C38" s="1">
        <v>5</v>
      </c>
      <c r="D38" s="1">
        <v>6</v>
      </c>
      <c r="E38" s="1">
        <v>7</v>
      </c>
      <c r="F38" s="1">
        <v>8</v>
      </c>
      <c r="G38" s="1">
        <v>9</v>
      </c>
      <c r="H38" s="396">
        <v>10</v>
      </c>
      <c r="I38" s="1"/>
    </row>
    <row r="39" spans="1:9" hidden="1" x14ac:dyDescent="0.25">
      <c r="A39" s="1"/>
      <c r="B39" s="396">
        <v>11</v>
      </c>
      <c r="C39" s="1">
        <v>12</v>
      </c>
      <c r="D39" s="1">
        <v>13</v>
      </c>
      <c r="E39" s="1">
        <v>14</v>
      </c>
      <c r="F39" s="1">
        <v>15</v>
      </c>
      <c r="G39" s="1">
        <v>16</v>
      </c>
      <c r="H39" s="396">
        <v>17</v>
      </c>
      <c r="I39" s="1"/>
    </row>
    <row r="40" spans="1:9" hidden="1" x14ac:dyDescent="0.25">
      <c r="A40" s="1"/>
      <c r="B40" s="396">
        <v>18</v>
      </c>
      <c r="C40" s="1">
        <v>19</v>
      </c>
      <c r="D40" s="1">
        <v>20</v>
      </c>
      <c r="E40" s="1">
        <v>21</v>
      </c>
      <c r="F40" s="1">
        <v>22</v>
      </c>
      <c r="G40" s="1">
        <v>23</v>
      </c>
      <c r="H40" s="396">
        <v>24</v>
      </c>
      <c r="I40" s="1"/>
    </row>
    <row r="41" spans="1:9" hidden="1" x14ac:dyDescent="0.25">
      <c r="A41" s="1"/>
      <c r="B41" s="396">
        <v>25</v>
      </c>
      <c r="C41" s="1">
        <v>26</v>
      </c>
      <c r="D41" s="1">
        <v>27</v>
      </c>
      <c r="E41" s="1">
        <v>28</v>
      </c>
      <c r="F41" s="1">
        <v>29</v>
      </c>
      <c r="G41" s="1">
        <v>30</v>
      </c>
      <c r="H41" s="396">
        <v>1</v>
      </c>
      <c r="I41" s="1"/>
    </row>
    <row r="42" spans="1:9" ht="14.25" hidden="1" customHeight="1" x14ac:dyDescent="0.25">
      <c r="A42" s="397">
        <v>45108</v>
      </c>
      <c r="B42" s="396">
        <v>2</v>
      </c>
      <c r="C42" s="1">
        <v>3</v>
      </c>
      <c r="D42" s="1">
        <v>4</v>
      </c>
      <c r="E42" s="1">
        <v>5</v>
      </c>
      <c r="F42" s="1">
        <v>6</v>
      </c>
      <c r="G42" s="1">
        <v>7</v>
      </c>
      <c r="H42" s="396">
        <v>8</v>
      </c>
      <c r="I42" s="1"/>
    </row>
    <row r="43" spans="1:9" hidden="1" x14ac:dyDescent="0.25">
      <c r="A43" s="1"/>
      <c r="B43" s="396">
        <v>9</v>
      </c>
      <c r="C43" s="1">
        <v>10</v>
      </c>
      <c r="D43" s="1">
        <v>11</v>
      </c>
      <c r="E43" s="1">
        <v>12</v>
      </c>
      <c r="F43" s="1">
        <v>13</v>
      </c>
      <c r="G43" s="1">
        <v>14</v>
      </c>
      <c r="H43" s="396">
        <v>15</v>
      </c>
      <c r="I43" s="1"/>
    </row>
    <row r="44" spans="1:9" hidden="1" x14ac:dyDescent="0.25">
      <c r="A44" s="1"/>
      <c r="B44" s="396">
        <v>16</v>
      </c>
      <c r="C44" s="1">
        <v>17</v>
      </c>
      <c r="D44" s="1">
        <v>18</v>
      </c>
      <c r="E44" s="1">
        <v>19</v>
      </c>
      <c r="F44" s="1">
        <v>20</v>
      </c>
      <c r="G44" s="1">
        <v>21</v>
      </c>
      <c r="H44" s="396">
        <v>22</v>
      </c>
      <c r="I44" s="1"/>
    </row>
    <row r="45" spans="1:9" hidden="1" x14ac:dyDescent="0.25">
      <c r="A45" s="1"/>
      <c r="B45" s="396">
        <v>23</v>
      </c>
      <c r="C45" s="1">
        <v>24</v>
      </c>
      <c r="D45" s="1">
        <v>25</v>
      </c>
      <c r="E45" s="1">
        <v>26</v>
      </c>
      <c r="F45" s="1">
        <v>27</v>
      </c>
      <c r="G45" s="1">
        <v>28</v>
      </c>
      <c r="H45" s="396">
        <v>29</v>
      </c>
      <c r="I45" s="1"/>
    </row>
    <row r="46" spans="1:9" hidden="1" x14ac:dyDescent="0.25">
      <c r="A46" s="397">
        <v>45139</v>
      </c>
      <c r="B46" s="396">
        <v>30</v>
      </c>
      <c r="C46" s="1">
        <v>31</v>
      </c>
      <c r="D46" s="1">
        <v>1</v>
      </c>
      <c r="E46" s="1">
        <v>2</v>
      </c>
      <c r="F46" s="1">
        <v>3</v>
      </c>
      <c r="G46" s="1">
        <v>4</v>
      </c>
      <c r="H46" s="396">
        <v>5</v>
      </c>
      <c r="I46" s="1"/>
    </row>
    <row r="47" spans="1:9" hidden="1" x14ac:dyDescent="0.25">
      <c r="A47" s="1"/>
      <c r="B47" s="396">
        <v>6</v>
      </c>
      <c r="C47" s="1">
        <v>7</v>
      </c>
      <c r="D47" s="1">
        <v>8</v>
      </c>
      <c r="E47" s="1">
        <v>9</v>
      </c>
      <c r="F47" s="1">
        <v>10</v>
      </c>
      <c r="G47" s="1">
        <v>11</v>
      </c>
      <c r="H47" s="396">
        <v>12</v>
      </c>
      <c r="I47" s="1"/>
    </row>
    <row r="48" spans="1:9" hidden="1" x14ac:dyDescent="0.25">
      <c r="A48" s="1"/>
      <c r="B48" s="396">
        <v>13</v>
      </c>
      <c r="C48" s="1">
        <v>14</v>
      </c>
      <c r="D48" s="1">
        <v>15</v>
      </c>
      <c r="E48" s="1">
        <v>16</v>
      </c>
      <c r="F48" s="1">
        <v>17</v>
      </c>
      <c r="G48" s="1">
        <v>18</v>
      </c>
      <c r="H48" s="396">
        <v>19</v>
      </c>
      <c r="I48" s="1"/>
    </row>
    <row r="49" spans="1:9" hidden="1" x14ac:dyDescent="0.25">
      <c r="A49" s="1"/>
      <c r="B49" s="396">
        <v>20</v>
      </c>
      <c r="C49" s="1">
        <v>21</v>
      </c>
      <c r="D49" s="1">
        <v>22</v>
      </c>
      <c r="E49" s="1">
        <v>23</v>
      </c>
      <c r="F49" s="1">
        <v>24</v>
      </c>
      <c r="G49" s="1">
        <v>25</v>
      </c>
      <c r="H49" s="396">
        <v>26</v>
      </c>
      <c r="I49" s="1"/>
    </row>
    <row r="50" spans="1:9" hidden="1" x14ac:dyDescent="0.25">
      <c r="A50" s="1"/>
      <c r="B50" s="396">
        <v>27</v>
      </c>
      <c r="C50" s="1">
        <v>28</v>
      </c>
      <c r="D50" s="1">
        <v>29</v>
      </c>
      <c r="E50" s="1">
        <v>30</v>
      </c>
      <c r="F50" s="1">
        <v>31</v>
      </c>
      <c r="G50" s="1">
        <v>1</v>
      </c>
      <c r="H50" s="396">
        <v>2</v>
      </c>
      <c r="I50" s="1"/>
    </row>
    <row r="51" spans="1:9" hidden="1" x14ac:dyDescent="0.25">
      <c r="A51" s="397">
        <v>45170</v>
      </c>
      <c r="B51" s="396">
        <v>3</v>
      </c>
      <c r="C51" s="1">
        <v>4</v>
      </c>
      <c r="D51" s="1">
        <v>5</v>
      </c>
      <c r="E51" s="1">
        <v>6</v>
      </c>
      <c r="F51" s="1">
        <v>7</v>
      </c>
      <c r="G51" s="1">
        <v>8</v>
      </c>
      <c r="H51" s="396">
        <v>9</v>
      </c>
      <c r="I51" s="1"/>
    </row>
    <row r="52" spans="1:9" hidden="1" x14ac:dyDescent="0.25">
      <c r="A52" s="1"/>
      <c r="B52" s="396">
        <v>10</v>
      </c>
      <c r="C52" s="1">
        <v>11</v>
      </c>
      <c r="D52" s="1">
        <v>12</v>
      </c>
      <c r="E52" s="1">
        <v>13</v>
      </c>
      <c r="F52" s="1">
        <v>14</v>
      </c>
      <c r="G52" s="1">
        <v>15</v>
      </c>
      <c r="H52" s="396">
        <v>16</v>
      </c>
      <c r="I52" s="1"/>
    </row>
    <row r="53" spans="1:9" hidden="1" x14ac:dyDescent="0.25">
      <c r="A53" s="1"/>
      <c r="B53" s="396">
        <v>17</v>
      </c>
      <c r="C53" s="1">
        <v>18</v>
      </c>
      <c r="D53" s="1">
        <v>19</v>
      </c>
      <c r="E53" s="1">
        <v>20</v>
      </c>
      <c r="F53" s="1">
        <v>21</v>
      </c>
      <c r="G53" s="1">
        <v>22</v>
      </c>
      <c r="H53" s="396">
        <v>23</v>
      </c>
      <c r="I53" s="1"/>
    </row>
    <row r="54" spans="1:9" hidden="1" x14ac:dyDescent="0.25">
      <c r="A54" s="1"/>
      <c r="B54" s="396">
        <v>24</v>
      </c>
      <c r="C54" s="1">
        <v>25</v>
      </c>
      <c r="D54" s="1">
        <v>26</v>
      </c>
      <c r="E54" s="1">
        <v>27</v>
      </c>
      <c r="F54" s="1">
        <v>28</v>
      </c>
      <c r="G54" s="1">
        <v>29</v>
      </c>
      <c r="H54" s="396">
        <v>30</v>
      </c>
      <c r="I54" s="1"/>
    </row>
    <row r="55" spans="1:9" hidden="1" x14ac:dyDescent="0.25">
      <c r="A55" s="397">
        <v>45200</v>
      </c>
      <c r="B55" s="396">
        <v>1</v>
      </c>
      <c r="C55" s="1">
        <v>2</v>
      </c>
      <c r="D55" s="1">
        <v>3</v>
      </c>
      <c r="E55" s="1">
        <v>4</v>
      </c>
      <c r="F55" s="1">
        <v>5</v>
      </c>
      <c r="G55" s="1">
        <v>6</v>
      </c>
      <c r="H55" s="396">
        <v>7</v>
      </c>
      <c r="I55" s="1"/>
    </row>
    <row r="56" spans="1:9" hidden="1" x14ac:dyDescent="0.25">
      <c r="A56" s="1"/>
      <c r="B56" s="396">
        <v>8</v>
      </c>
      <c r="C56" s="1">
        <v>9</v>
      </c>
      <c r="D56" s="1">
        <v>10</v>
      </c>
      <c r="E56" s="1">
        <v>11</v>
      </c>
      <c r="F56" s="1">
        <v>12</v>
      </c>
      <c r="G56" s="1">
        <v>13</v>
      </c>
      <c r="H56" s="396">
        <v>14</v>
      </c>
      <c r="I56" s="1"/>
    </row>
    <row r="57" spans="1:9" hidden="1" x14ac:dyDescent="0.25">
      <c r="A57" s="1"/>
      <c r="B57" s="396">
        <v>15</v>
      </c>
      <c r="C57" s="1">
        <v>16</v>
      </c>
      <c r="D57" s="1">
        <v>17</v>
      </c>
      <c r="E57" s="1">
        <v>18</v>
      </c>
      <c r="F57" s="1">
        <v>19</v>
      </c>
      <c r="G57" s="1">
        <v>20</v>
      </c>
      <c r="H57" s="396">
        <v>21</v>
      </c>
      <c r="I57" s="1"/>
    </row>
    <row r="58" spans="1:9" hidden="1" x14ac:dyDescent="0.25">
      <c r="A58" s="1"/>
      <c r="B58" s="396">
        <v>22</v>
      </c>
      <c r="C58" s="1">
        <v>23</v>
      </c>
      <c r="D58" s="1">
        <v>24</v>
      </c>
      <c r="E58" s="1">
        <v>25</v>
      </c>
      <c r="F58" s="1">
        <v>26</v>
      </c>
      <c r="G58" s="1">
        <v>27</v>
      </c>
      <c r="H58" s="396">
        <v>28</v>
      </c>
      <c r="I58" s="1"/>
    </row>
    <row r="59" spans="1:9" hidden="1" x14ac:dyDescent="0.25">
      <c r="A59" s="397">
        <v>45231</v>
      </c>
      <c r="B59" s="396">
        <v>29</v>
      </c>
      <c r="C59" s="1">
        <v>30</v>
      </c>
      <c r="D59" s="1">
        <v>31</v>
      </c>
      <c r="E59" s="1">
        <v>1</v>
      </c>
      <c r="F59" s="1">
        <v>2</v>
      </c>
      <c r="G59" s="1">
        <v>3</v>
      </c>
      <c r="H59" s="396">
        <v>4</v>
      </c>
      <c r="I59" s="1"/>
    </row>
    <row r="60" spans="1:9" hidden="1" x14ac:dyDescent="0.25">
      <c r="A60" s="1"/>
      <c r="B60" s="396">
        <v>5</v>
      </c>
      <c r="C60" s="1">
        <v>6</v>
      </c>
      <c r="D60" s="1">
        <v>7</v>
      </c>
      <c r="E60" s="1">
        <v>8</v>
      </c>
      <c r="F60" s="1">
        <v>9</v>
      </c>
      <c r="G60" s="1">
        <v>10</v>
      </c>
      <c r="H60" s="396">
        <v>11</v>
      </c>
      <c r="I60" s="1"/>
    </row>
    <row r="61" spans="1:9" hidden="1" x14ac:dyDescent="0.25">
      <c r="A61" s="1"/>
      <c r="B61" s="396">
        <v>12</v>
      </c>
      <c r="C61" s="1">
        <v>13</v>
      </c>
      <c r="D61" s="1">
        <v>14</v>
      </c>
      <c r="E61" s="1">
        <v>15</v>
      </c>
      <c r="F61" s="1">
        <v>16</v>
      </c>
      <c r="G61" s="1">
        <v>17</v>
      </c>
      <c r="H61" s="396">
        <v>18</v>
      </c>
      <c r="I61" s="1"/>
    </row>
    <row r="62" spans="1:9" hidden="1" x14ac:dyDescent="0.25">
      <c r="A62" s="1"/>
      <c r="B62" s="396">
        <v>19</v>
      </c>
      <c r="C62" s="1">
        <v>20</v>
      </c>
      <c r="D62" s="1">
        <v>21</v>
      </c>
      <c r="E62" s="1">
        <v>22</v>
      </c>
      <c r="F62" s="1">
        <v>23</v>
      </c>
      <c r="G62" s="1">
        <v>24</v>
      </c>
      <c r="H62" s="396">
        <v>25</v>
      </c>
      <c r="I62" s="1"/>
    </row>
    <row r="63" spans="1:9" hidden="1" x14ac:dyDescent="0.25">
      <c r="A63" s="397">
        <v>45261</v>
      </c>
      <c r="B63" s="396">
        <v>26</v>
      </c>
      <c r="C63" s="1">
        <v>27</v>
      </c>
      <c r="D63" s="1">
        <v>28</v>
      </c>
      <c r="E63" s="1">
        <v>29</v>
      </c>
      <c r="F63" s="1">
        <v>30</v>
      </c>
      <c r="G63" s="1">
        <v>1</v>
      </c>
      <c r="H63" s="396">
        <v>2</v>
      </c>
      <c r="I63" s="1"/>
    </row>
    <row r="64" spans="1:9" hidden="1" x14ac:dyDescent="0.25">
      <c r="A64" s="1"/>
      <c r="B64" s="396">
        <v>3</v>
      </c>
      <c r="C64" s="1">
        <v>4</v>
      </c>
      <c r="D64" s="1">
        <v>5</v>
      </c>
      <c r="E64" s="1">
        <v>6</v>
      </c>
      <c r="F64" s="1">
        <v>7</v>
      </c>
      <c r="G64" s="1">
        <v>8</v>
      </c>
      <c r="H64" s="396">
        <v>9</v>
      </c>
      <c r="I64" s="1"/>
    </row>
    <row r="65" spans="1:9" hidden="1" x14ac:dyDescent="0.25">
      <c r="A65" s="1"/>
      <c r="B65" s="396">
        <v>10</v>
      </c>
      <c r="C65" s="1">
        <v>11</v>
      </c>
      <c r="D65" s="1">
        <v>12</v>
      </c>
      <c r="E65" s="1">
        <v>13</v>
      </c>
      <c r="F65" s="1">
        <v>14</v>
      </c>
      <c r="G65" s="1">
        <v>15</v>
      </c>
      <c r="H65" s="396">
        <v>16</v>
      </c>
      <c r="I65" s="1"/>
    </row>
    <row r="66" spans="1:9" hidden="1" x14ac:dyDescent="0.25">
      <c r="A66" s="1"/>
      <c r="B66" s="396">
        <v>17</v>
      </c>
      <c r="C66" s="1">
        <v>18</v>
      </c>
      <c r="D66" s="1">
        <v>19</v>
      </c>
      <c r="E66" s="1">
        <v>20</v>
      </c>
      <c r="F66" s="1">
        <v>21</v>
      </c>
      <c r="G66" s="1">
        <v>22</v>
      </c>
      <c r="H66" s="396">
        <v>23</v>
      </c>
      <c r="I66" s="1"/>
    </row>
    <row r="67" spans="1:9" hidden="1" x14ac:dyDescent="0.25">
      <c r="A67" s="1"/>
      <c r="B67" s="396">
        <v>24</v>
      </c>
      <c r="C67" s="1">
        <v>25</v>
      </c>
      <c r="D67" s="1">
        <v>26</v>
      </c>
      <c r="E67" s="1">
        <v>27</v>
      </c>
      <c r="F67" s="1">
        <v>28</v>
      </c>
      <c r="G67" s="1">
        <v>29</v>
      </c>
      <c r="H67" s="396">
        <v>30</v>
      </c>
      <c r="I67" s="1"/>
    </row>
    <row r="68" spans="1:9" hidden="1" x14ac:dyDescent="0.25">
      <c r="A68" s="397">
        <v>45292</v>
      </c>
      <c r="B68" s="396">
        <v>31</v>
      </c>
      <c r="C68" s="1">
        <v>1</v>
      </c>
      <c r="D68" s="1">
        <v>2</v>
      </c>
      <c r="E68" s="1">
        <v>3</v>
      </c>
      <c r="F68" s="1">
        <v>4</v>
      </c>
      <c r="G68" s="1">
        <v>5</v>
      </c>
      <c r="H68" s="396">
        <v>6</v>
      </c>
      <c r="I68" s="1"/>
    </row>
    <row r="69" spans="1:9" hidden="1" x14ac:dyDescent="0.25">
      <c r="A69" s="1"/>
      <c r="B69" s="396">
        <v>7</v>
      </c>
      <c r="C69" s="1">
        <v>8</v>
      </c>
      <c r="D69" s="1">
        <v>9</v>
      </c>
      <c r="E69" s="1">
        <v>10</v>
      </c>
      <c r="F69" s="1">
        <v>11</v>
      </c>
      <c r="G69" s="1">
        <v>12</v>
      </c>
      <c r="H69" s="396">
        <v>13</v>
      </c>
      <c r="I69" s="1"/>
    </row>
    <row r="70" spans="1:9" hidden="1" x14ac:dyDescent="0.25">
      <c r="A70" s="1"/>
      <c r="B70" s="396">
        <v>14</v>
      </c>
      <c r="C70" s="1">
        <v>15</v>
      </c>
      <c r="D70" s="1">
        <v>16</v>
      </c>
      <c r="E70" s="1">
        <v>17</v>
      </c>
      <c r="F70" s="1">
        <v>18</v>
      </c>
      <c r="G70" s="1">
        <v>19</v>
      </c>
      <c r="H70" s="396">
        <v>20</v>
      </c>
      <c r="I70" s="1"/>
    </row>
    <row r="71" spans="1:9" hidden="1" x14ac:dyDescent="0.25">
      <c r="A71" s="1"/>
      <c r="B71" s="396">
        <v>21</v>
      </c>
      <c r="C71" s="1">
        <v>22</v>
      </c>
      <c r="D71" s="1">
        <v>23</v>
      </c>
      <c r="E71" s="1">
        <v>24</v>
      </c>
      <c r="F71" s="1">
        <v>25</v>
      </c>
      <c r="G71" s="1">
        <v>26</v>
      </c>
      <c r="H71" s="396">
        <v>27</v>
      </c>
      <c r="I71" s="1"/>
    </row>
    <row r="72" spans="1:9" hidden="1" x14ac:dyDescent="0.25">
      <c r="A72" s="397">
        <v>45323</v>
      </c>
      <c r="B72" s="396">
        <v>28</v>
      </c>
      <c r="C72" s="1">
        <v>29</v>
      </c>
      <c r="D72" s="1">
        <v>30</v>
      </c>
      <c r="E72" s="1">
        <v>31</v>
      </c>
      <c r="F72" s="1">
        <v>1</v>
      </c>
      <c r="G72" s="1">
        <v>2</v>
      </c>
      <c r="H72" s="396">
        <v>3</v>
      </c>
      <c r="I72" s="1"/>
    </row>
    <row r="73" spans="1:9" hidden="1" x14ac:dyDescent="0.25">
      <c r="A73" s="1"/>
      <c r="B73" s="396">
        <v>4</v>
      </c>
      <c r="C73" s="1">
        <v>5</v>
      </c>
      <c r="D73" s="1">
        <v>6</v>
      </c>
      <c r="E73" s="1">
        <v>7</v>
      </c>
      <c r="F73" s="1">
        <v>8</v>
      </c>
      <c r="G73" s="1">
        <v>9</v>
      </c>
      <c r="H73" s="396">
        <v>10</v>
      </c>
      <c r="I73" s="1"/>
    </row>
    <row r="74" spans="1:9" hidden="1" x14ac:dyDescent="0.25">
      <c r="A74" s="1"/>
      <c r="B74" s="396">
        <v>11</v>
      </c>
      <c r="C74" s="1">
        <v>12</v>
      </c>
      <c r="D74" s="1">
        <v>13</v>
      </c>
      <c r="E74" s="1">
        <v>14</v>
      </c>
      <c r="F74" s="1">
        <v>15</v>
      </c>
      <c r="G74" s="1">
        <v>16</v>
      </c>
      <c r="H74" s="396">
        <v>17</v>
      </c>
      <c r="I74" s="1"/>
    </row>
    <row r="75" spans="1:9" hidden="1" x14ac:dyDescent="0.25">
      <c r="A75" s="1"/>
      <c r="B75" s="396">
        <v>18</v>
      </c>
      <c r="C75" s="1">
        <v>19</v>
      </c>
      <c r="D75" s="1">
        <v>20</v>
      </c>
      <c r="E75" s="1">
        <v>21</v>
      </c>
      <c r="F75" s="1">
        <v>22</v>
      </c>
      <c r="G75" s="1">
        <v>23</v>
      </c>
      <c r="H75" s="396">
        <v>24</v>
      </c>
      <c r="I75" s="1"/>
    </row>
    <row r="76" spans="1:9" hidden="1" x14ac:dyDescent="0.25">
      <c r="A76" s="397">
        <v>45352</v>
      </c>
      <c r="B76" s="396">
        <v>25</v>
      </c>
      <c r="C76" s="1">
        <v>26</v>
      </c>
      <c r="D76" s="1">
        <v>27</v>
      </c>
      <c r="E76" s="1">
        <v>28</v>
      </c>
      <c r="F76" s="1">
        <v>29</v>
      </c>
      <c r="G76" s="1">
        <v>1</v>
      </c>
      <c r="H76" s="396">
        <v>2</v>
      </c>
      <c r="I76" s="1"/>
    </row>
    <row r="77" spans="1:9" hidden="1" x14ac:dyDescent="0.25">
      <c r="A77" s="1"/>
      <c r="B77" s="396">
        <v>3</v>
      </c>
      <c r="C77" s="1">
        <v>4</v>
      </c>
      <c r="D77" s="1">
        <v>5</v>
      </c>
      <c r="E77" s="1">
        <v>6</v>
      </c>
      <c r="F77" s="1">
        <v>7</v>
      </c>
      <c r="G77" s="1">
        <v>8</v>
      </c>
      <c r="H77" s="396">
        <v>9</v>
      </c>
      <c r="I77" s="1"/>
    </row>
    <row r="78" spans="1:9" hidden="1" x14ac:dyDescent="0.25">
      <c r="A78" s="1"/>
      <c r="B78" s="396">
        <v>10</v>
      </c>
      <c r="C78" s="1">
        <v>11</v>
      </c>
      <c r="D78" s="1">
        <v>12</v>
      </c>
      <c r="E78" s="1">
        <v>13</v>
      </c>
      <c r="F78" s="1">
        <v>14</v>
      </c>
      <c r="G78" s="1">
        <v>15</v>
      </c>
      <c r="H78" s="396">
        <v>16</v>
      </c>
      <c r="I78" s="1"/>
    </row>
    <row r="79" spans="1:9" ht="14.25" hidden="1" customHeight="1" x14ac:dyDescent="0.25">
      <c r="A79" s="1"/>
      <c r="B79" s="396">
        <v>17</v>
      </c>
      <c r="C79" s="1">
        <v>18</v>
      </c>
      <c r="D79" s="1">
        <v>19</v>
      </c>
      <c r="E79" s="1">
        <v>20</v>
      </c>
      <c r="F79" s="1">
        <v>21</v>
      </c>
      <c r="G79" s="1">
        <v>22</v>
      </c>
      <c r="H79" s="396">
        <v>23</v>
      </c>
      <c r="I79" s="1"/>
    </row>
    <row r="80" spans="1:9" hidden="1" x14ac:dyDescent="0.25">
      <c r="A80" s="1"/>
      <c r="B80" s="396">
        <v>24</v>
      </c>
      <c r="C80" s="1">
        <v>25</v>
      </c>
      <c r="D80" s="1">
        <v>26</v>
      </c>
      <c r="E80" s="1">
        <v>27</v>
      </c>
      <c r="F80" s="1">
        <v>28</v>
      </c>
      <c r="G80" s="1">
        <v>29</v>
      </c>
      <c r="H80" s="396">
        <v>30</v>
      </c>
      <c r="I80" s="1"/>
    </row>
    <row r="81" spans="1:11" hidden="1" x14ac:dyDescent="0.25">
      <c r="A81" s="400">
        <v>45383</v>
      </c>
      <c r="B81" s="396">
        <v>31</v>
      </c>
      <c r="C81" s="398">
        <v>1</v>
      </c>
      <c r="D81" s="398">
        <v>2</v>
      </c>
      <c r="E81" s="398">
        <v>3</v>
      </c>
      <c r="F81" s="398">
        <v>4</v>
      </c>
      <c r="G81" s="398">
        <v>5</v>
      </c>
      <c r="H81" s="396">
        <v>6</v>
      </c>
      <c r="I81" s="398" t="s">
        <v>170</v>
      </c>
    </row>
    <row r="82" spans="1:11" hidden="1" x14ac:dyDescent="0.25">
      <c r="A82" s="1"/>
      <c r="B82" s="396">
        <v>7</v>
      </c>
      <c r="C82" s="1">
        <v>8</v>
      </c>
      <c r="D82" s="1">
        <v>9</v>
      </c>
      <c r="E82" s="1">
        <v>10</v>
      </c>
      <c r="F82" s="1">
        <v>11</v>
      </c>
      <c r="G82" s="1">
        <v>12</v>
      </c>
      <c r="H82" s="396">
        <v>13</v>
      </c>
      <c r="I82" s="1"/>
      <c r="K82" s="1"/>
    </row>
    <row r="83" spans="1:11" hidden="1" x14ac:dyDescent="0.25">
      <c r="A83" s="1"/>
      <c r="B83" s="396">
        <v>14</v>
      </c>
      <c r="C83" s="1">
        <v>15</v>
      </c>
      <c r="D83" s="1">
        <v>16</v>
      </c>
      <c r="E83" s="1">
        <v>17</v>
      </c>
      <c r="F83" s="1">
        <v>18</v>
      </c>
      <c r="G83" s="1">
        <v>19</v>
      </c>
      <c r="H83" s="396">
        <v>20</v>
      </c>
      <c r="I83" s="1"/>
      <c r="K83" s="1"/>
    </row>
    <row r="84" spans="1:11" hidden="1" x14ac:dyDescent="0.25">
      <c r="A84" s="1"/>
      <c r="B84" s="396">
        <v>21</v>
      </c>
      <c r="C84" s="1">
        <v>22</v>
      </c>
      <c r="D84" s="1">
        <v>23</v>
      </c>
      <c r="E84" s="1">
        <v>24</v>
      </c>
      <c r="F84" s="1">
        <v>25</v>
      </c>
      <c r="G84" s="1">
        <v>26</v>
      </c>
      <c r="H84" s="396">
        <v>27</v>
      </c>
      <c r="I84" s="1"/>
      <c r="K84" s="1"/>
    </row>
    <row r="85" spans="1:11" hidden="1" x14ac:dyDescent="0.25">
      <c r="A85" s="397">
        <v>45413</v>
      </c>
      <c r="B85" s="396">
        <v>28</v>
      </c>
      <c r="C85" s="1">
        <v>29</v>
      </c>
      <c r="D85" s="1">
        <v>30</v>
      </c>
      <c r="E85" s="1">
        <v>1</v>
      </c>
      <c r="F85" s="1">
        <v>2</v>
      </c>
      <c r="G85" s="1">
        <v>3</v>
      </c>
      <c r="H85" s="396">
        <v>4</v>
      </c>
      <c r="I85" s="1"/>
      <c r="K85" s="1"/>
    </row>
    <row r="86" spans="1:11" hidden="1" x14ac:dyDescent="0.25">
      <c r="A86" s="1"/>
      <c r="B86" s="396">
        <v>5</v>
      </c>
      <c r="C86" s="1">
        <v>6</v>
      </c>
      <c r="D86" s="1">
        <v>7</v>
      </c>
      <c r="E86" s="1">
        <v>8</v>
      </c>
      <c r="F86" s="1">
        <v>9</v>
      </c>
      <c r="G86" s="1">
        <v>10</v>
      </c>
      <c r="H86" s="396">
        <v>11</v>
      </c>
      <c r="I86" s="1"/>
      <c r="K86" s="1"/>
    </row>
    <row r="87" spans="1:11" hidden="1" x14ac:dyDescent="0.25">
      <c r="A87" s="1"/>
      <c r="B87" s="396">
        <v>12</v>
      </c>
      <c r="C87" s="1">
        <v>13</v>
      </c>
      <c r="D87" s="1">
        <v>14</v>
      </c>
      <c r="E87" s="1">
        <v>15</v>
      </c>
      <c r="F87" s="1">
        <v>16</v>
      </c>
      <c r="G87" s="1">
        <v>17</v>
      </c>
      <c r="H87" s="396">
        <v>18</v>
      </c>
      <c r="I87" s="1"/>
      <c r="K87" s="1"/>
    </row>
    <row r="88" spans="1:11" hidden="1" x14ac:dyDescent="0.25">
      <c r="A88" s="1"/>
      <c r="B88" s="396">
        <v>19</v>
      </c>
      <c r="C88" s="1">
        <v>20</v>
      </c>
      <c r="D88" s="1">
        <v>21</v>
      </c>
      <c r="E88" s="1">
        <v>22</v>
      </c>
      <c r="F88" s="1">
        <v>23</v>
      </c>
      <c r="G88" s="1">
        <v>24</v>
      </c>
      <c r="H88" s="396">
        <v>25</v>
      </c>
      <c r="I88" s="1"/>
      <c r="K88" s="1"/>
    </row>
    <row r="89" spans="1:11" hidden="1" x14ac:dyDescent="0.25">
      <c r="A89" s="397">
        <v>45444</v>
      </c>
      <c r="B89" s="396">
        <v>26</v>
      </c>
      <c r="C89" s="1">
        <v>27</v>
      </c>
      <c r="D89" s="1">
        <v>28</v>
      </c>
      <c r="E89" s="1">
        <v>29</v>
      </c>
      <c r="F89" s="1">
        <v>30</v>
      </c>
      <c r="G89" s="1">
        <v>31</v>
      </c>
      <c r="H89" s="396">
        <v>1</v>
      </c>
      <c r="I89" s="1"/>
    </row>
    <row r="90" spans="1:11" hidden="1" x14ac:dyDescent="0.25">
      <c r="A90" s="1"/>
      <c r="B90" s="396">
        <v>2</v>
      </c>
      <c r="C90" s="1">
        <v>3</v>
      </c>
      <c r="D90" s="1">
        <v>4</v>
      </c>
      <c r="E90" s="1">
        <v>5</v>
      </c>
      <c r="F90" s="1">
        <v>6</v>
      </c>
      <c r="G90" s="1">
        <v>7</v>
      </c>
      <c r="H90" s="396">
        <v>8</v>
      </c>
      <c r="I90" s="1"/>
    </row>
    <row r="91" spans="1:11" hidden="1" x14ac:dyDescent="0.25">
      <c r="A91" s="1"/>
      <c r="B91" s="396">
        <v>9</v>
      </c>
      <c r="C91" s="1">
        <v>10</v>
      </c>
      <c r="D91" s="1">
        <v>11</v>
      </c>
      <c r="E91" s="1">
        <v>12</v>
      </c>
      <c r="F91" s="1">
        <v>13</v>
      </c>
      <c r="G91" s="1">
        <v>14</v>
      </c>
      <c r="H91" s="396">
        <v>15</v>
      </c>
      <c r="I91" s="1"/>
    </row>
    <row r="92" spans="1:11" hidden="1" x14ac:dyDescent="0.25">
      <c r="A92" s="1"/>
      <c r="B92" s="396">
        <v>16</v>
      </c>
      <c r="C92" s="1">
        <v>17</v>
      </c>
      <c r="D92" s="1">
        <v>18</v>
      </c>
      <c r="E92" s="1">
        <v>19</v>
      </c>
      <c r="F92" s="1">
        <v>20</v>
      </c>
      <c r="G92" s="1">
        <v>21</v>
      </c>
      <c r="H92" s="396">
        <v>22</v>
      </c>
      <c r="I92" s="1"/>
    </row>
    <row r="93" spans="1:11" hidden="1" x14ac:dyDescent="0.25">
      <c r="A93" s="1"/>
      <c r="B93" s="396">
        <v>23</v>
      </c>
      <c r="C93" s="1">
        <v>24</v>
      </c>
      <c r="D93" s="1">
        <v>25</v>
      </c>
      <c r="E93" s="1">
        <v>26</v>
      </c>
      <c r="F93" s="1">
        <v>27</v>
      </c>
      <c r="G93" s="1">
        <v>28</v>
      </c>
      <c r="H93" s="396">
        <v>29</v>
      </c>
      <c r="I93" s="1"/>
    </row>
    <row r="94" spans="1:11" hidden="1" x14ac:dyDescent="0.25">
      <c r="A94" s="397">
        <v>45474</v>
      </c>
      <c r="B94" s="396">
        <v>30</v>
      </c>
      <c r="C94" s="1">
        <v>1</v>
      </c>
      <c r="D94" s="1">
        <v>2</v>
      </c>
      <c r="E94" s="1">
        <v>3</v>
      </c>
      <c r="F94" s="1">
        <v>4</v>
      </c>
      <c r="G94" s="1">
        <v>5</v>
      </c>
      <c r="H94" s="396">
        <v>6</v>
      </c>
      <c r="I94" s="1"/>
    </row>
    <row r="95" spans="1:11" hidden="1" x14ac:dyDescent="0.25">
      <c r="A95" s="1"/>
      <c r="B95" s="396">
        <v>7</v>
      </c>
      <c r="C95" s="1">
        <v>8</v>
      </c>
      <c r="D95" s="1">
        <v>9</v>
      </c>
      <c r="E95" s="1">
        <v>10</v>
      </c>
      <c r="F95" s="1">
        <v>11</v>
      </c>
      <c r="G95" s="1">
        <v>12</v>
      </c>
      <c r="H95" s="396">
        <v>13</v>
      </c>
      <c r="I95" s="1"/>
    </row>
    <row r="96" spans="1:11" hidden="1" x14ac:dyDescent="0.25">
      <c r="A96" s="1"/>
      <c r="B96" s="396">
        <v>14</v>
      </c>
      <c r="C96" s="1">
        <v>15</v>
      </c>
      <c r="D96" s="1">
        <v>16</v>
      </c>
      <c r="E96" s="1">
        <v>17</v>
      </c>
      <c r="F96" s="1">
        <v>18</v>
      </c>
      <c r="G96" s="1">
        <v>19</v>
      </c>
      <c r="H96" s="396">
        <v>20</v>
      </c>
      <c r="I96" s="1"/>
    </row>
    <row r="97" spans="1:11" hidden="1" x14ac:dyDescent="0.25">
      <c r="A97" s="1"/>
      <c r="B97" s="396">
        <v>21</v>
      </c>
      <c r="C97" s="1">
        <v>22</v>
      </c>
      <c r="D97" s="1">
        <v>23</v>
      </c>
      <c r="E97" s="1">
        <v>24</v>
      </c>
      <c r="F97" s="1">
        <v>25</v>
      </c>
      <c r="G97" s="1">
        <v>26</v>
      </c>
      <c r="H97" s="396">
        <v>27</v>
      </c>
      <c r="I97" s="1"/>
    </row>
    <row r="98" spans="1:11" hidden="1" x14ac:dyDescent="0.25">
      <c r="A98" s="397">
        <v>45505</v>
      </c>
      <c r="B98" s="396">
        <v>28</v>
      </c>
      <c r="C98" s="1">
        <v>29</v>
      </c>
      <c r="D98" s="1">
        <v>30</v>
      </c>
      <c r="E98" s="1">
        <v>31</v>
      </c>
      <c r="F98" s="1">
        <v>1</v>
      </c>
      <c r="G98" s="1">
        <v>2</v>
      </c>
      <c r="H98" s="396">
        <v>3</v>
      </c>
      <c r="I98" s="1"/>
    </row>
    <row r="99" spans="1:11" hidden="1" x14ac:dyDescent="0.25">
      <c r="A99" s="1"/>
      <c r="B99" s="396">
        <v>4</v>
      </c>
      <c r="C99" s="1">
        <v>5</v>
      </c>
      <c r="D99" s="1">
        <v>6</v>
      </c>
      <c r="E99" s="1">
        <v>7</v>
      </c>
      <c r="F99" s="1">
        <v>8</v>
      </c>
      <c r="G99" s="1">
        <v>9</v>
      </c>
      <c r="H99" s="396">
        <v>10</v>
      </c>
      <c r="I99" s="1"/>
    </row>
    <row r="100" spans="1:11" hidden="1" x14ac:dyDescent="0.25">
      <c r="A100" s="1"/>
      <c r="B100" s="396">
        <v>11</v>
      </c>
      <c r="C100" s="1">
        <v>12</v>
      </c>
      <c r="D100" s="1">
        <v>13</v>
      </c>
      <c r="E100" s="1">
        <v>14</v>
      </c>
      <c r="F100" s="1">
        <v>15</v>
      </c>
      <c r="G100" s="1">
        <v>16</v>
      </c>
      <c r="H100" s="396">
        <v>17</v>
      </c>
      <c r="I100" s="1"/>
    </row>
    <row r="101" spans="1:11" hidden="1" x14ac:dyDescent="0.25">
      <c r="A101" s="1"/>
      <c r="B101" s="396">
        <v>18</v>
      </c>
      <c r="C101" s="1">
        <v>19</v>
      </c>
      <c r="D101" s="1">
        <v>20</v>
      </c>
      <c r="E101" s="1">
        <v>21</v>
      </c>
      <c r="F101" s="1">
        <v>22</v>
      </c>
      <c r="G101" s="1">
        <v>23</v>
      </c>
      <c r="H101" s="396">
        <v>24</v>
      </c>
      <c r="I101" s="1"/>
    </row>
    <row r="102" spans="1:11" hidden="1" x14ac:dyDescent="0.25">
      <c r="A102" s="1"/>
      <c r="B102" s="396">
        <v>25</v>
      </c>
      <c r="C102" s="1">
        <v>26</v>
      </c>
      <c r="D102" s="1">
        <v>27</v>
      </c>
      <c r="E102" s="1">
        <v>28</v>
      </c>
      <c r="F102" s="1">
        <v>29</v>
      </c>
      <c r="G102" s="1">
        <v>30</v>
      </c>
      <c r="H102" s="396">
        <v>31</v>
      </c>
      <c r="I102" s="1"/>
    </row>
    <row r="103" spans="1:11" hidden="1" x14ac:dyDescent="0.25">
      <c r="A103" s="397">
        <v>45536</v>
      </c>
      <c r="B103" s="396">
        <v>1</v>
      </c>
      <c r="C103" s="1">
        <v>2</v>
      </c>
      <c r="D103" s="1">
        <v>3</v>
      </c>
      <c r="E103" s="1">
        <v>4</v>
      </c>
      <c r="F103" s="1">
        <v>5</v>
      </c>
      <c r="G103" s="1">
        <v>6</v>
      </c>
      <c r="H103" s="396">
        <v>7</v>
      </c>
      <c r="I103" s="1"/>
    </row>
    <row r="104" spans="1:11" hidden="1" x14ac:dyDescent="0.25">
      <c r="A104" s="1"/>
      <c r="B104" s="396">
        <v>8</v>
      </c>
      <c r="C104" s="1">
        <v>9</v>
      </c>
      <c r="D104" s="1">
        <v>10</v>
      </c>
      <c r="E104" s="1">
        <v>11</v>
      </c>
      <c r="F104" s="1">
        <v>12</v>
      </c>
      <c r="G104" s="1">
        <v>13</v>
      </c>
      <c r="H104" s="396">
        <v>14</v>
      </c>
      <c r="I104" s="1"/>
    </row>
    <row r="105" spans="1:11" hidden="1" x14ac:dyDescent="0.25">
      <c r="A105" s="1"/>
      <c r="B105" s="396">
        <v>15</v>
      </c>
      <c r="C105" s="1">
        <v>16</v>
      </c>
      <c r="D105" s="1">
        <v>17</v>
      </c>
      <c r="E105" s="1">
        <v>18</v>
      </c>
      <c r="F105" s="1">
        <v>19</v>
      </c>
      <c r="G105" s="1">
        <v>20</v>
      </c>
      <c r="H105" s="396">
        <v>21</v>
      </c>
      <c r="I105" s="1"/>
    </row>
    <row r="106" spans="1:11" hidden="1" x14ac:dyDescent="0.25">
      <c r="A106" s="1"/>
      <c r="B106" s="396">
        <v>22</v>
      </c>
      <c r="C106" s="1">
        <v>23</v>
      </c>
      <c r="D106" s="1">
        <v>24</v>
      </c>
      <c r="E106" s="1">
        <v>25</v>
      </c>
      <c r="F106" s="1">
        <v>26</v>
      </c>
      <c r="G106" s="1">
        <v>27</v>
      </c>
      <c r="H106" s="396">
        <v>28</v>
      </c>
      <c r="I106" s="1"/>
    </row>
    <row r="107" spans="1:11" hidden="1" x14ac:dyDescent="0.25">
      <c r="A107" s="397">
        <v>45566</v>
      </c>
      <c r="B107" s="396">
        <v>29</v>
      </c>
      <c r="C107" s="1">
        <v>30</v>
      </c>
      <c r="D107" s="1">
        <v>1</v>
      </c>
      <c r="E107" s="1">
        <v>2</v>
      </c>
      <c r="F107" s="1">
        <v>3</v>
      </c>
      <c r="G107" s="1">
        <v>4</v>
      </c>
      <c r="H107" s="396">
        <v>5</v>
      </c>
      <c r="I107" s="1"/>
    </row>
    <row r="108" spans="1:11" ht="15" hidden="1" customHeight="1" x14ac:dyDescent="0.25">
      <c r="A108" s="1"/>
      <c r="B108" s="396">
        <v>6</v>
      </c>
      <c r="C108" s="1">
        <v>7</v>
      </c>
      <c r="D108" s="1">
        <v>8</v>
      </c>
      <c r="E108" s="1">
        <v>9</v>
      </c>
      <c r="F108" s="1">
        <v>10</v>
      </c>
      <c r="G108" s="1">
        <v>11</v>
      </c>
      <c r="H108" s="396">
        <v>12</v>
      </c>
      <c r="I108" s="1"/>
      <c r="K108" s="1"/>
    </row>
    <row r="109" spans="1:11" ht="15" hidden="1" customHeight="1" x14ac:dyDescent="0.25">
      <c r="A109" s="1"/>
      <c r="B109" s="396">
        <v>13</v>
      </c>
      <c r="C109" s="1">
        <v>14</v>
      </c>
      <c r="D109" s="1">
        <v>15</v>
      </c>
      <c r="E109" s="1">
        <v>16</v>
      </c>
      <c r="F109" s="1">
        <v>17</v>
      </c>
      <c r="G109" s="1">
        <v>18</v>
      </c>
      <c r="H109" s="396">
        <v>19</v>
      </c>
      <c r="I109" s="1"/>
      <c r="K109" s="1"/>
    </row>
    <row r="110" spans="1:11" ht="15" hidden="1" customHeight="1" x14ac:dyDescent="0.25">
      <c r="A110" s="1"/>
      <c r="B110" s="396">
        <v>20</v>
      </c>
      <c r="C110" s="1">
        <v>21</v>
      </c>
      <c r="D110" s="1">
        <v>22</v>
      </c>
      <c r="E110" s="1">
        <v>23</v>
      </c>
      <c r="F110" s="1">
        <v>24</v>
      </c>
      <c r="G110" s="1">
        <v>25</v>
      </c>
      <c r="H110" s="396">
        <v>26</v>
      </c>
      <c r="I110" s="1"/>
      <c r="K110" s="1"/>
    </row>
    <row r="111" spans="1:11" ht="15" hidden="1" customHeight="1" x14ac:dyDescent="0.25">
      <c r="A111" s="397">
        <v>45597</v>
      </c>
      <c r="B111" s="396">
        <v>27</v>
      </c>
      <c r="C111" s="1">
        <v>28</v>
      </c>
      <c r="D111" s="1">
        <v>29</v>
      </c>
      <c r="E111" s="1">
        <v>30</v>
      </c>
      <c r="F111" s="1">
        <v>31</v>
      </c>
      <c r="G111" s="1">
        <v>1</v>
      </c>
      <c r="H111" s="396">
        <v>2</v>
      </c>
      <c r="I111" s="1"/>
      <c r="K111" s="1"/>
    </row>
    <row r="112" spans="1:11" ht="15" hidden="1" customHeight="1" x14ac:dyDescent="0.25">
      <c r="A112" s="1"/>
      <c r="B112" s="396">
        <v>3</v>
      </c>
      <c r="C112" s="1">
        <v>4</v>
      </c>
      <c r="D112" s="1">
        <v>5</v>
      </c>
      <c r="E112" s="1">
        <v>6</v>
      </c>
      <c r="F112" s="1">
        <v>7</v>
      </c>
      <c r="G112" s="1">
        <v>8</v>
      </c>
      <c r="H112" s="396">
        <v>9</v>
      </c>
      <c r="I112" s="1"/>
      <c r="K112" s="1"/>
    </row>
    <row r="113" spans="1:11" ht="15" hidden="1" customHeight="1" x14ac:dyDescent="0.25">
      <c r="A113" s="1"/>
      <c r="B113" s="396">
        <v>10</v>
      </c>
      <c r="C113" s="1">
        <v>11</v>
      </c>
      <c r="D113" s="1">
        <v>12</v>
      </c>
      <c r="E113" s="1">
        <v>13</v>
      </c>
      <c r="F113" s="1">
        <v>14</v>
      </c>
      <c r="G113" s="1">
        <v>15</v>
      </c>
      <c r="H113" s="396">
        <v>16</v>
      </c>
      <c r="I113" s="1"/>
      <c r="K113" s="1"/>
    </row>
    <row r="114" spans="1:11" ht="15" hidden="1" customHeight="1" x14ac:dyDescent="0.25">
      <c r="A114" s="1"/>
      <c r="B114" s="396">
        <v>17</v>
      </c>
      <c r="C114" s="1">
        <v>18</v>
      </c>
      <c r="D114" s="1">
        <v>19</v>
      </c>
      <c r="E114" s="1">
        <v>20</v>
      </c>
      <c r="F114" s="1">
        <v>21</v>
      </c>
      <c r="G114" s="1">
        <v>22</v>
      </c>
      <c r="H114" s="396">
        <v>23</v>
      </c>
      <c r="I114" s="1"/>
      <c r="K114" s="1"/>
    </row>
    <row r="115" spans="1:11" ht="15" hidden="1" customHeight="1" x14ac:dyDescent="0.25">
      <c r="A115" s="1"/>
      <c r="B115" s="396">
        <v>24</v>
      </c>
      <c r="C115" s="1">
        <v>25</v>
      </c>
      <c r="D115" s="1">
        <v>26</v>
      </c>
      <c r="E115" s="1">
        <v>27</v>
      </c>
      <c r="F115" s="1">
        <v>28</v>
      </c>
      <c r="G115" s="1">
        <v>29</v>
      </c>
      <c r="H115" s="396">
        <v>30</v>
      </c>
      <c r="I115" s="1"/>
      <c r="K115" s="1"/>
    </row>
    <row r="116" spans="1:11" ht="15" hidden="1" customHeight="1" x14ac:dyDescent="0.25">
      <c r="A116" s="397">
        <v>45627</v>
      </c>
      <c r="B116" s="396">
        <v>1</v>
      </c>
      <c r="C116" s="1">
        <v>2</v>
      </c>
      <c r="D116" s="1">
        <v>3</v>
      </c>
      <c r="E116" s="1">
        <v>4</v>
      </c>
      <c r="F116" s="1">
        <v>5</v>
      </c>
      <c r="G116" s="1">
        <v>6</v>
      </c>
      <c r="H116" s="396">
        <v>7</v>
      </c>
      <c r="I116" s="1"/>
      <c r="K116" s="1"/>
    </row>
    <row r="117" spans="1:11" ht="15" hidden="1" customHeight="1" x14ac:dyDescent="0.25">
      <c r="A117" s="1"/>
      <c r="B117" s="396">
        <v>8</v>
      </c>
      <c r="C117" s="1">
        <v>9</v>
      </c>
      <c r="D117" s="1">
        <v>10</v>
      </c>
      <c r="E117" s="1">
        <v>11</v>
      </c>
      <c r="F117" s="1">
        <v>12</v>
      </c>
      <c r="G117" s="1">
        <v>13</v>
      </c>
      <c r="H117" s="396">
        <v>14</v>
      </c>
      <c r="I117" s="1"/>
      <c r="K117" s="1"/>
    </row>
    <row r="118" spans="1:11" ht="15" hidden="1" customHeight="1" x14ac:dyDescent="0.25">
      <c r="A118" s="1"/>
      <c r="B118" s="396">
        <v>15</v>
      </c>
      <c r="C118" s="1">
        <v>16</v>
      </c>
      <c r="D118" s="1">
        <v>17</v>
      </c>
      <c r="E118" s="1">
        <v>18</v>
      </c>
      <c r="F118" s="1">
        <v>19</v>
      </c>
      <c r="G118" s="1">
        <v>20</v>
      </c>
      <c r="H118" s="396">
        <v>21</v>
      </c>
      <c r="I118" s="1"/>
      <c r="K118" s="1"/>
    </row>
    <row r="119" spans="1:11" ht="15" hidden="1" customHeight="1" x14ac:dyDescent="0.25">
      <c r="A119" s="1"/>
      <c r="B119" s="396">
        <v>22</v>
      </c>
      <c r="C119" s="1">
        <v>23</v>
      </c>
      <c r="D119" s="1">
        <v>24</v>
      </c>
      <c r="E119" s="1">
        <v>25</v>
      </c>
      <c r="F119" s="1">
        <v>26</v>
      </c>
      <c r="G119" s="1">
        <v>27</v>
      </c>
      <c r="H119" s="396">
        <v>28</v>
      </c>
      <c r="I119" s="1"/>
      <c r="K119" s="1"/>
    </row>
    <row r="120" spans="1:11" ht="15" hidden="1" customHeight="1" x14ac:dyDescent="0.25">
      <c r="A120" s="397">
        <v>45658</v>
      </c>
      <c r="B120" s="396">
        <v>29</v>
      </c>
      <c r="C120" s="1">
        <v>30</v>
      </c>
      <c r="D120" s="1">
        <v>31</v>
      </c>
      <c r="E120" s="1">
        <v>1</v>
      </c>
      <c r="F120" s="1">
        <v>2</v>
      </c>
      <c r="G120" s="1">
        <v>3</v>
      </c>
      <c r="H120" s="396">
        <v>4</v>
      </c>
      <c r="I120" s="1"/>
      <c r="K120" s="1"/>
    </row>
    <row r="121" spans="1:11" ht="15" hidden="1" customHeight="1" x14ac:dyDescent="0.25">
      <c r="A121" s="1"/>
      <c r="B121" s="396">
        <v>5</v>
      </c>
      <c r="C121" s="1">
        <v>6</v>
      </c>
      <c r="D121" s="1">
        <v>7</v>
      </c>
      <c r="E121" s="1">
        <v>8</v>
      </c>
      <c r="F121" s="1">
        <v>9</v>
      </c>
      <c r="G121" s="1">
        <v>10</v>
      </c>
      <c r="H121" s="396">
        <v>11</v>
      </c>
      <c r="I121" s="1"/>
      <c r="K121" s="1"/>
    </row>
    <row r="122" spans="1:11" ht="15" hidden="1" customHeight="1" x14ac:dyDescent="0.25">
      <c r="A122" s="1"/>
      <c r="B122" s="396">
        <v>12</v>
      </c>
      <c r="C122" s="1">
        <v>13</v>
      </c>
      <c r="D122" s="1">
        <v>14</v>
      </c>
      <c r="E122" s="1">
        <v>15</v>
      </c>
      <c r="F122" s="1">
        <v>16</v>
      </c>
      <c r="G122" s="1">
        <v>17</v>
      </c>
      <c r="H122" s="396">
        <v>18</v>
      </c>
      <c r="I122" s="1"/>
      <c r="K122" s="1"/>
    </row>
    <row r="123" spans="1:11" ht="15" hidden="1" customHeight="1" x14ac:dyDescent="0.25">
      <c r="A123" s="1"/>
      <c r="B123" s="396">
        <v>19</v>
      </c>
      <c r="C123" s="1">
        <v>20</v>
      </c>
      <c r="D123" s="1">
        <v>21</v>
      </c>
      <c r="E123" s="1">
        <v>22</v>
      </c>
      <c r="F123" s="1">
        <v>23</v>
      </c>
      <c r="G123" s="1">
        <v>24</v>
      </c>
      <c r="H123" s="396">
        <v>25</v>
      </c>
      <c r="I123" s="1"/>
      <c r="K123" s="1"/>
    </row>
    <row r="124" spans="1:11" ht="15" hidden="1" customHeight="1" x14ac:dyDescent="0.25">
      <c r="A124" s="397">
        <v>45689</v>
      </c>
      <c r="B124" s="396">
        <v>26</v>
      </c>
      <c r="C124" s="1">
        <v>27</v>
      </c>
      <c r="D124" s="1">
        <v>28</v>
      </c>
      <c r="E124" s="1">
        <v>29</v>
      </c>
      <c r="F124" s="1">
        <v>30</v>
      </c>
      <c r="G124" s="1">
        <v>31</v>
      </c>
      <c r="H124" s="396">
        <v>1</v>
      </c>
      <c r="I124" s="1"/>
      <c r="K124" s="1"/>
    </row>
    <row r="125" spans="1:11" ht="15" hidden="1" customHeight="1" x14ac:dyDescent="0.25">
      <c r="A125" s="1"/>
      <c r="B125" s="396">
        <v>2</v>
      </c>
      <c r="C125" s="1">
        <v>3</v>
      </c>
      <c r="D125" s="1">
        <v>4</v>
      </c>
      <c r="E125" s="1">
        <v>5</v>
      </c>
      <c r="F125" s="1">
        <v>6</v>
      </c>
      <c r="G125" s="1">
        <v>7</v>
      </c>
      <c r="H125" s="396">
        <v>8</v>
      </c>
      <c r="I125" s="1"/>
      <c r="K125" s="1"/>
    </row>
    <row r="126" spans="1:11" ht="15" hidden="1" customHeight="1" x14ac:dyDescent="0.25">
      <c r="A126" s="1"/>
      <c r="B126" s="396">
        <v>9</v>
      </c>
      <c r="C126" s="1">
        <v>10</v>
      </c>
      <c r="D126" s="1">
        <v>11</v>
      </c>
      <c r="E126" s="1">
        <v>12</v>
      </c>
      <c r="F126" s="1">
        <v>13</v>
      </c>
      <c r="G126" s="1">
        <v>14</v>
      </c>
      <c r="H126" s="396">
        <v>15</v>
      </c>
      <c r="I126" s="1"/>
      <c r="K126" s="1"/>
    </row>
    <row r="127" spans="1:11" ht="15" hidden="1" customHeight="1" x14ac:dyDescent="0.25">
      <c r="A127" s="1"/>
      <c r="B127" s="396">
        <v>16</v>
      </c>
      <c r="C127" s="1">
        <v>17</v>
      </c>
      <c r="D127" s="1">
        <v>18</v>
      </c>
      <c r="E127" s="1">
        <v>19</v>
      </c>
      <c r="F127" s="1">
        <v>20</v>
      </c>
      <c r="G127" s="1">
        <v>21</v>
      </c>
      <c r="H127" s="396">
        <v>22</v>
      </c>
      <c r="I127" s="1"/>
      <c r="K127" s="1"/>
    </row>
    <row r="128" spans="1:11" ht="15" hidden="1" customHeight="1" x14ac:dyDescent="0.25">
      <c r="A128" s="397">
        <v>45717</v>
      </c>
      <c r="B128" s="396">
        <v>23</v>
      </c>
      <c r="C128" s="1">
        <v>24</v>
      </c>
      <c r="D128" s="1">
        <v>25</v>
      </c>
      <c r="E128" s="1">
        <v>26</v>
      </c>
      <c r="F128" s="1">
        <v>27</v>
      </c>
      <c r="G128" s="1">
        <v>28</v>
      </c>
      <c r="H128" s="396">
        <v>1</v>
      </c>
      <c r="I128" s="1"/>
      <c r="K128" s="1"/>
    </row>
    <row r="129" spans="1:11" ht="15" hidden="1" customHeight="1" x14ac:dyDescent="0.25">
      <c r="A129" s="1"/>
      <c r="B129" s="396">
        <v>2</v>
      </c>
      <c r="C129" s="1">
        <v>3</v>
      </c>
      <c r="D129" s="1">
        <v>4</v>
      </c>
      <c r="E129" s="1">
        <v>5</v>
      </c>
      <c r="F129" s="1">
        <v>6</v>
      </c>
      <c r="G129" s="1">
        <v>7</v>
      </c>
      <c r="H129" s="396">
        <v>8</v>
      </c>
      <c r="I129" s="1"/>
      <c r="K129" s="1"/>
    </row>
    <row r="130" spans="1:11" ht="15" hidden="1" customHeight="1" x14ac:dyDescent="0.25">
      <c r="A130" s="1"/>
      <c r="B130" s="396">
        <v>9</v>
      </c>
      <c r="C130" s="1">
        <v>10</v>
      </c>
      <c r="D130" s="1">
        <v>11</v>
      </c>
      <c r="E130" s="1">
        <v>12</v>
      </c>
      <c r="F130" s="1">
        <v>13</v>
      </c>
      <c r="G130" s="1">
        <v>14</v>
      </c>
      <c r="H130" s="396">
        <v>15</v>
      </c>
      <c r="I130" s="1"/>
      <c r="K130" s="1"/>
    </row>
    <row r="131" spans="1:11" ht="15" hidden="1" customHeight="1" x14ac:dyDescent="0.25">
      <c r="A131" s="1"/>
      <c r="B131" s="396">
        <v>16</v>
      </c>
      <c r="C131" s="1">
        <v>17</v>
      </c>
      <c r="D131" s="1">
        <v>18</v>
      </c>
      <c r="E131" s="1">
        <v>19</v>
      </c>
      <c r="F131" s="1">
        <v>20</v>
      </c>
      <c r="G131" s="1">
        <v>21</v>
      </c>
      <c r="H131" s="396">
        <v>22</v>
      </c>
      <c r="I131" s="1"/>
      <c r="K131" s="1"/>
    </row>
    <row r="132" spans="1:11" ht="15" hidden="1" customHeight="1" x14ac:dyDescent="0.25">
      <c r="A132" s="1"/>
      <c r="B132" s="396">
        <v>23</v>
      </c>
      <c r="C132" s="1">
        <v>24</v>
      </c>
      <c r="D132" s="1">
        <v>25</v>
      </c>
      <c r="E132" s="1">
        <v>26</v>
      </c>
      <c r="F132" s="1">
        <v>27</v>
      </c>
      <c r="G132" s="1">
        <v>28</v>
      </c>
      <c r="H132" s="396">
        <v>29</v>
      </c>
      <c r="I132" s="1"/>
      <c r="K132" s="1" t="s">
        <v>170</v>
      </c>
    </row>
    <row r="133" spans="1:11" ht="15" customHeight="1" x14ac:dyDescent="0.25">
      <c r="A133" s="400">
        <v>45748</v>
      </c>
      <c r="B133" s="399">
        <v>30</v>
      </c>
      <c r="C133" s="398">
        <v>31</v>
      </c>
      <c r="D133" s="398">
        <v>1</v>
      </c>
      <c r="E133" s="398">
        <v>2</v>
      </c>
      <c r="F133" s="398">
        <v>3</v>
      </c>
      <c r="G133" s="398">
        <v>4</v>
      </c>
      <c r="H133" s="399">
        <v>5</v>
      </c>
      <c r="I133" s="1"/>
      <c r="K133" s="1"/>
    </row>
    <row r="134" spans="1:11" ht="15" customHeight="1" x14ac:dyDescent="0.25">
      <c r="A134" s="1"/>
      <c r="B134" s="396">
        <v>6</v>
      </c>
      <c r="C134" s="1">
        <v>7</v>
      </c>
      <c r="D134" s="1">
        <v>8</v>
      </c>
      <c r="E134" s="1">
        <v>9</v>
      </c>
      <c r="F134" s="1">
        <v>10</v>
      </c>
      <c r="G134" s="1">
        <v>11</v>
      </c>
      <c r="H134" s="396">
        <v>12</v>
      </c>
      <c r="I134" s="1"/>
      <c r="J134" s="1">
        <v>1</v>
      </c>
      <c r="K134" s="1"/>
    </row>
    <row r="135" spans="1:11" ht="15" customHeight="1" x14ac:dyDescent="0.25">
      <c r="A135" s="1"/>
      <c r="B135" s="396">
        <v>13</v>
      </c>
      <c r="C135" s="1">
        <v>14</v>
      </c>
      <c r="D135" s="1">
        <v>15</v>
      </c>
      <c r="E135" s="1">
        <v>16</v>
      </c>
      <c r="F135" s="1">
        <v>17</v>
      </c>
      <c r="G135" s="1">
        <v>18</v>
      </c>
      <c r="H135" s="396">
        <v>19</v>
      </c>
      <c r="I135" s="1"/>
      <c r="J135" s="1">
        <v>2</v>
      </c>
      <c r="K135" s="1"/>
    </row>
    <row r="136" spans="1:11" ht="15" customHeight="1" x14ac:dyDescent="0.25">
      <c r="A136" s="1"/>
      <c r="B136" s="396">
        <v>20</v>
      </c>
      <c r="C136" s="1">
        <v>21</v>
      </c>
      <c r="D136" s="1">
        <v>22</v>
      </c>
      <c r="E136" s="1">
        <v>23</v>
      </c>
      <c r="F136" s="1">
        <v>24</v>
      </c>
      <c r="G136" s="1">
        <v>25</v>
      </c>
      <c r="H136" s="396">
        <v>26</v>
      </c>
      <c r="I136" s="1"/>
      <c r="J136" s="1">
        <v>3</v>
      </c>
      <c r="K136" s="1"/>
    </row>
    <row r="137" spans="1:11" ht="15" customHeight="1" x14ac:dyDescent="0.25">
      <c r="A137" s="397">
        <v>45778</v>
      </c>
      <c r="B137" s="396">
        <v>27</v>
      </c>
      <c r="C137" s="1">
        <v>28</v>
      </c>
      <c r="D137" s="1">
        <v>29</v>
      </c>
      <c r="E137" s="1">
        <v>30</v>
      </c>
      <c r="F137" s="1">
        <v>1</v>
      </c>
      <c r="G137" s="1">
        <v>2</v>
      </c>
      <c r="H137" s="396">
        <v>3</v>
      </c>
      <c r="I137" s="1"/>
      <c r="J137" s="1">
        <v>4</v>
      </c>
      <c r="K137" s="1"/>
    </row>
    <row r="138" spans="1:11" ht="15" customHeight="1" x14ac:dyDescent="0.25">
      <c r="A138" s="1"/>
      <c r="B138" s="396">
        <v>4</v>
      </c>
      <c r="C138" s="1">
        <v>5</v>
      </c>
      <c r="D138" s="1">
        <v>6</v>
      </c>
      <c r="E138" s="1">
        <v>7</v>
      </c>
      <c r="F138" s="1">
        <v>8</v>
      </c>
      <c r="G138" s="1">
        <v>9</v>
      </c>
      <c r="H138" s="396">
        <v>10</v>
      </c>
      <c r="I138" s="1"/>
      <c r="J138" s="1">
        <v>5</v>
      </c>
      <c r="K138" s="1"/>
    </row>
    <row r="139" spans="1:11" ht="15" customHeight="1" x14ac:dyDescent="0.25">
      <c r="A139" s="1"/>
      <c r="B139" s="396">
        <v>11</v>
      </c>
      <c r="C139" s="1">
        <v>12</v>
      </c>
      <c r="D139" s="1">
        <v>13</v>
      </c>
      <c r="E139" s="1">
        <v>14</v>
      </c>
      <c r="F139" s="1">
        <v>15</v>
      </c>
      <c r="G139" s="1">
        <v>16</v>
      </c>
      <c r="H139" s="396">
        <v>17</v>
      </c>
      <c r="I139" s="1"/>
      <c r="J139" s="1">
        <v>6</v>
      </c>
      <c r="K139" s="1"/>
    </row>
    <row r="140" spans="1:11" ht="15" customHeight="1" x14ac:dyDescent="0.25">
      <c r="A140" s="1"/>
      <c r="B140" s="396">
        <v>18</v>
      </c>
      <c r="C140" s="1">
        <v>19</v>
      </c>
      <c r="D140" s="1">
        <v>20</v>
      </c>
      <c r="E140" s="1">
        <v>21</v>
      </c>
      <c r="F140" s="1">
        <v>22</v>
      </c>
      <c r="G140" s="1">
        <v>23</v>
      </c>
      <c r="H140" s="396">
        <v>24</v>
      </c>
      <c r="I140" s="1"/>
      <c r="J140" s="1">
        <v>7</v>
      </c>
      <c r="K140" s="1"/>
    </row>
    <row r="141" spans="1:11" ht="15" customHeight="1" x14ac:dyDescent="0.25">
      <c r="A141" s="1"/>
      <c r="B141" s="396">
        <v>25</v>
      </c>
      <c r="C141" s="1">
        <v>26</v>
      </c>
      <c r="D141" s="1">
        <v>27</v>
      </c>
      <c r="E141" s="1">
        <v>28</v>
      </c>
      <c r="F141" s="1">
        <v>29</v>
      </c>
      <c r="G141" s="1">
        <v>30</v>
      </c>
      <c r="H141" s="396">
        <v>31</v>
      </c>
      <c r="I141" s="1"/>
      <c r="J141" s="1">
        <v>8</v>
      </c>
      <c r="K141" s="1"/>
    </row>
    <row r="142" spans="1:11" ht="15" customHeight="1" x14ac:dyDescent="0.25">
      <c r="A142" s="397">
        <v>45809</v>
      </c>
      <c r="B142" s="396">
        <v>1</v>
      </c>
      <c r="C142" s="1">
        <v>2</v>
      </c>
      <c r="D142" s="1">
        <v>3</v>
      </c>
      <c r="E142" s="1">
        <v>4</v>
      </c>
      <c r="F142" s="1">
        <v>5</v>
      </c>
      <c r="G142" s="1">
        <v>6</v>
      </c>
      <c r="H142" s="396">
        <v>7</v>
      </c>
      <c r="I142" s="1"/>
      <c r="J142" s="1">
        <v>9</v>
      </c>
      <c r="K142" s="1"/>
    </row>
    <row r="143" spans="1:11" ht="15" customHeight="1" x14ac:dyDescent="0.25">
      <c r="A143" s="1"/>
      <c r="B143" s="396">
        <v>8</v>
      </c>
      <c r="C143" s="1">
        <v>9</v>
      </c>
      <c r="D143" s="1">
        <v>10</v>
      </c>
      <c r="E143" s="1">
        <v>11</v>
      </c>
      <c r="F143" s="1">
        <v>12</v>
      </c>
      <c r="G143" s="1">
        <v>13</v>
      </c>
      <c r="H143" s="396">
        <v>14</v>
      </c>
      <c r="I143" s="1"/>
      <c r="J143" s="1">
        <v>10</v>
      </c>
      <c r="K143" s="1"/>
    </row>
    <row r="144" spans="1:11" ht="15" customHeight="1" x14ac:dyDescent="0.25">
      <c r="A144" s="1"/>
      <c r="B144" s="396">
        <v>15</v>
      </c>
      <c r="C144" s="1">
        <v>16</v>
      </c>
      <c r="D144" s="1">
        <v>17</v>
      </c>
      <c r="E144" s="1">
        <v>18</v>
      </c>
      <c r="F144" s="1">
        <v>19</v>
      </c>
      <c r="G144" s="1">
        <v>20</v>
      </c>
      <c r="H144" s="396">
        <v>21</v>
      </c>
      <c r="I144" s="1"/>
      <c r="J144" s="1">
        <v>11</v>
      </c>
      <c r="K144" s="1"/>
    </row>
    <row r="145" spans="1:33" ht="15" customHeight="1" x14ac:dyDescent="0.25">
      <c r="A145" s="1"/>
      <c r="B145" s="396">
        <v>22</v>
      </c>
      <c r="C145" s="1">
        <v>23</v>
      </c>
      <c r="D145" s="1">
        <v>24</v>
      </c>
      <c r="E145" s="1">
        <v>25</v>
      </c>
      <c r="F145" s="1">
        <v>26</v>
      </c>
      <c r="G145" s="1">
        <v>27</v>
      </c>
      <c r="H145" s="396">
        <v>28</v>
      </c>
      <c r="I145" s="1"/>
      <c r="J145" s="1">
        <v>12</v>
      </c>
      <c r="K145" s="1"/>
    </row>
    <row r="146" spans="1:33" ht="15" customHeight="1" x14ac:dyDescent="0.25">
      <c r="A146" s="397">
        <v>45839</v>
      </c>
      <c r="B146" s="396">
        <v>29</v>
      </c>
      <c r="C146" s="1">
        <v>30</v>
      </c>
      <c r="D146" s="1">
        <v>1</v>
      </c>
      <c r="E146" s="1">
        <v>2</v>
      </c>
      <c r="F146" s="1">
        <v>3</v>
      </c>
      <c r="G146" s="1">
        <v>4</v>
      </c>
      <c r="H146" s="396">
        <v>5</v>
      </c>
      <c r="I146" s="1"/>
      <c r="J146" s="1">
        <v>13</v>
      </c>
      <c r="K146" s="1"/>
    </row>
    <row r="147" spans="1:33" ht="15" customHeight="1" x14ac:dyDescent="0.25">
      <c r="A147" s="1"/>
      <c r="B147" s="396">
        <v>6</v>
      </c>
      <c r="C147" s="1">
        <v>7</v>
      </c>
      <c r="D147" s="1">
        <v>8</v>
      </c>
      <c r="E147" s="1">
        <v>9</v>
      </c>
      <c r="F147" s="1">
        <v>10</v>
      </c>
      <c r="G147" s="1">
        <v>11</v>
      </c>
      <c r="H147" s="396">
        <v>12</v>
      </c>
      <c r="I147" s="1"/>
      <c r="J147" s="1">
        <v>14</v>
      </c>
      <c r="K147" s="1" t="s">
        <v>170</v>
      </c>
    </row>
    <row r="148" spans="1:33" ht="15" customHeight="1" x14ac:dyDescent="0.25">
      <c r="A148" s="1"/>
      <c r="B148" s="396">
        <v>13</v>
      </c>
      <c r="C148" s="1">
        <v>14</v>
      </c>
      <c r="D148" s="1">
        <v>15</v>
      </c>
      <c r="E148" s="1">
        <v>16</v>
      </c>
      <c r="F148" s="1">
        <v>17</v>
      </c>
      <c r="G148" s="1">
        <v>18</v>
      </c>
      <c r="H148" s="396">
        <v>19</v>
      </c>
      <c r="I148" s="1"/>
      <c r="J148" s="1">
        <v>15</v>
      </c>
    </row>
    <row r="149" spans="1:33" ht="15" customHeight="1" x14ac:dyDescent="0.25">
      <c r="A149" s="1"/>
      <c r="B149" s="396">
        <v>20</v>
      </c>
      <c r="C149" s="1">
        <v>21</v>
      </c>
      <c r="D149" s="1">
        <v>22</v>
      </c>
      <c r="E149" s="1">
        <v>23</v>
      </c>
      <c r="F149" s="1">
        <v>24</v>
      </c>
      <c r="G149" s="1">
        <v>25</v>
      </c>
      <c r="H149" s="396">
        <v>26</v>
      </c>
      <c r="I149" s="1"/>
      <c r="J149" s="1">
        <v>16</v>
      </c>
      <c r="Z149" s="397"/>
      <c r="AA149" s="396"/>
      <c r="AB149" s="1"/>
      <c r="AC149" s="1"/>
      <c r="AD149" s="1"/>
      <c r="AE149" s="1"/>
      <c r="AF149" s="1"/>
      <c r="AG149" s="396"/>
    </row>
    <row r="150" spans="1:33" ht="15" customHeight="1" x14ac:dyDescent="0.25">
      <c r="A150" s="397">
        <v>45870</v>
      </c>
      <c r="B150" s="396">
        <v>27</v>
      </c>
      <c r="C150" s="1">
        <v>28</v>
      </c>
      <c r="D150" s="1">
        <v>29</v>
      </c>
      <c r="E150" s="1">
        <v>30</v>
      </c>
      <c r="F150" s="1">
        <v>31</v>
      </c>
      <c r="G150" s="1">
        <v>1</v>
      </c>
      <c r="H150" s="396">
        <v>2</v>
      </c>
      <c r="I150" s="1"/>
      <c r="J150" s="1">
        <v>17</v>
      </c>
      <c r="Z150" s="1"/>
      <c r="AA150" s="396"/>
      <c r="AB150" s="1"/>
      <c r="AC150" s="1"/>
      <c r="AD150" s="1"/>
      <c r="AE150" s="1"/>
      <c r="AF150" s="1"/>
      <c r="AG150" s="396"/>
    </row>
    <row r="151" spans="1:33" ht="15" customHeight="1" x14ac:dyDescent="0.25">
      <c r="A151" s="1"/>
      <c r="B151" s="396">
        <v>3</v>
      </c>
      <c r="C151" s="1">
        <v>4</v>
      </c>
      <c r="D151" s="1">
        <v>5</v>
      </c>
      <c r="E151" s="1">
        <v>6</v>
      </c>
      <c r="F151" s="1">
        <v>7</v>
      </c>
      <c r="G151" s="1">
        <v>8</v>
      </c>
      <c r="H151" s="396">
        <v>9</v>
      </c>
      <c r="I151" s="1"/>
      <c r="J151" s="1">
        <v>18</v>
      </c>
      <c r="Z151" s="1"/>
      <c r="AA151" s="396"/>
      <c r="AB151" s="1"/>
      <c r="AC151" s="1"/>
      <c r="AD151" s="1"/>
      <c r="AE151" s="1"/>
      <c r="AF151" s="1"/>
      <c r="AG151" s="396"/>
    </row>
    <row r="152" spans="1:33" ht="15" customHeight="1" x14ac:dyDescent="0.25">
      <c r="A152" s="1"/>
      <c r="B152" s="396">
        <v>10</v>
      </c>
      <c r="C152" s="1">
        <v>11</v>
      </c>
      <c r="D152" s="1">
        <v>12</v>
      </c>
      <c r="E152" s="1">
        <v>13</v>
      </c>
      <c r="F152" s="1">
        <v>14</v>
      </c>
      <c r="G152" s="1">
        <v>15</v>
      </c>
      <c r="H152" s="396">
        <v>16</v>
      </c>
      <c r="I152" s="1"/>
      <c r="J152" s="1">
        <v>19</v>
      </c>
      <c r="Z152" s="397"/>
      <c r="AA152" s="396"/>
      <c r="AB152" s="1"/>
      <c r="AC152" s="1"/>
      <c r="AD152" s="1"/>
      <c r="AE152" s="1"/>
      <c r="AF152" s="1"/>
      <c r="AG152" s="396"/>
    </row>
    <row r="153" spans="1:33" ht="15" customHeight="1" x14ac:dyDescent="0.25">
      <c r="A153" s="1"/>
      <c r="B153" s="396">
        <v>17</v>
      </c>
      <c r="C153" s="1">
        <v>18</v>
      </c>
      <c r="D153" s="1">
        <v>19</v>
      </c>
      <c r="E153" s="1">
        <v>20</v>
      </c>
      <c r="F153" s="1">
        <v>21</v>
      </c>
      <c r="G153" s="1">
        <v>22</v>
      </c>
      <c r="H153" s="396">
        <v>23</v>
      </c>
      <c r="I153" s="1"/>
      <c r="J153" s="1">
        <v>20</v>
      </c>
      <c r="Z153" s="1"/>
      <c r="AA153" s="396"/>
      <c r="AB153" s="1"/>
      <c r="AC153" s="1"/>
      <c r="AD153" s="1"/>
      <c r="AE153" s="1"/>
      <c r="AF153" s="1"/>
      <c r="AG153" s="396"/>
    </row>
    <row r="154" spans="1:33" ht="15" customHeight="1" x14ac:dyDescent="0.25">
      <c r="A154" s="1"/>
      <c r="B154" s="396">
        <v>24</v>
      </c>
      <c r="C154" s="1">
        <v>25</v>
      </c>
      <c r="D154" s="1">
        <v>26</v>
      </c>
      <c r="E154" s="1">
        <v>27</v>
      </c>
      <c r="F154" s="1">
        <v>28</v>
      </c>
      <c r="G154" s="1">
        <v>29</v>
      </c>
      <c r="H154" s="396">
        <v>30</v>
      </c>
      <c r="I154" s="1"/>
      <c r="J154" s="1">
        <v>21</v>
      </c>
      <c r="Z154" s="1"/>
      <c r="AA154" s="396"/>
      <c r="AB154" s="1"/>
      <c r="AC154" s="1"/>
      <c r="AD154" s="1"/>
      <c r="AE154" s="1"/>
      <c r="AF154" s="1"/>
      <c r="AG154" s="396"/>
    </row>
    <row r="155" spans="1:33" ht="15" customHeight="1" x14ac:dyDescent="0.25">
      <c r="A155" s="397">
        <v>45901</v>
      </c>
      <c r="B155" s="396">
        <v>31</v>
      </c>
      <c r="C155" s="1">
        <v>1</v>
      </c>
      <c r="D155" s="1">
        <v>2</v>
      </c>
      <c r="E155" s="1">
        <v>3</v>
      </c>
      <c r="F155" s="1">
        <v>4</v>
      </c>
      <c r="G155" s="1">
        <v>5</v>
      </c>
      <c r="H155" s="396">
        <v>6</v>
      </c>
      <c r="I155" s="1"/>
      <c r="J155" s="1">
        <v>22</v>
      </c>
      <c r="Z155" s="397"/>
      <c r="AA155" s="396"/>
      <c r="AB155" s="1"/>
      <c r="AC155" s="1"/>
      <c r="AD155" s="1"/>
      <c r="AE155" s="1"/>
      <c r="AF155" s="1"/>
      <c r="AG155" s="396"/>
    </row>
    <row r="156" spans="1:33" ht="15" customHeight="1" x14ac:dyDescent="0.25">
      <c r="A156" s="1"/>
      <c r="B156" s="396">
        <v>7</v>
      </c>
      <c r="C156" s="1">
        <v>8</v>
      </c>
      <c r="D156" s="1">
        <v>9</v>
      </c>
      <c r="E156" s="1">
        <v>10</v>
      </c>
      <c r="F156" s="1">
        <v>11</v>
      </c>
      <c r="G156" s="1">
        <v>12</v>
      </c>
      <c r="H156" s="396">
        <v>13</v>
      </c>
      <c r="I156" s="1"/>
      <c r="J156" s="1">
        <v>23</v>
      </c>
      <c r="Z156" s="1"/>
      <c r="AA156" s="396"/>
      <c r="AB156" s="1"/>
      <c r="AC156" s="1"/>
      <c r="AD156" s="1"/>
      <c r="AE156" s="1"/>
      <c r="AF156" s="1"/>
      <c r="AG156" s="396"/>
    </row>
    <row r="157" spans="1:33" ht="15" customHeight="1" x14ac:dyDescent="0.25">
      <c r="A157" s="1"/>
      <c r="B157" s="396">
        <v>14</v>
      </c>
      <c r="C157" s="1">
        <v>15</v>
      </c>
      <c r="D157" s="1">
        <v>16</v>
      </c>
      <c r="E157" s="1">
        <v>17</v>
      </c>
      <c r="F157" s="1">
        <v>18</v>
      </c>
      <c r="G157" s="1">
        <v>19</v>
      </c>
      <c r="H157" s="396">
        <v>20</v>
      </c>
      <c r="I157" s="1"/>
      <c r="J157" s="1">
        <v>24</v>
      </c>
      <c r="Z157" s="1"/>
      <c r="AA157" s="396"/>
      <c r="AB157" s="1"/>
      <c r="AC157" s="1"/>
      <c r="AD157" s="1"/>
      <c r="AE157" s="1"/>
      <c r="AF157" s="1"/>
      <c r="AG157" s="396"/>
    </row>
    <row r="158" spans="1:33" ht="15" customHeight="1" x14ac:dyDescent="0.25">
      <c r="A158" s="1"/>
      <c r="B158" s="396">
        <v>21</v>
      </c>
      <c r="C158" s="1">
        <v>22</v>
      </c>
      <c r="D158" s="1">
        <v>23</v>
      </c>
      <c r="E158" s="1">
        <v>24</v>
      </c>
      <c r="F158" s="1">
        <v>25</v>
      </c>
      <c r="G158" s="1">
        <v>26</v>
      </c>
      <c r="H158" s="396">
        <v>27</v>
      </c>
      <c r="I158" s="1"/>
      <c r="J158" s="1">
        <v>25</v>
      </c>
      <c r="Z158" s="397"/>
      <c r="AA158" s="396"/>
      <c r="AB158" s="1"/>
      <c r="AC158" s="1"/>
      <c r="AD158" s="1"/>
      <c r="AE158" s="1"/>
      <c r="AF158" s="1"/>
      <c r="AG158" s="396"/>
    </row>
    <row r="159" spans="1:33" ht="15" customHeight="1" x14ac:dyDescent="0.25">
      <c r="A159" s="397">
        <v>45931</v>
      </c>
      <c r="B159" s="396">
        <v>28</v>
      </c>
      <c r="C159" s="1">
        <v>29</v>
      </c>
      <c r="D159" s="1">
        <v>30</v>
      </c>
      <c r="E159" s="1">
        <v>1</v>
      </c>
      <c r="F159" s="1">
        <v>2</v>
      </c>
      <c r="G159" s="1">
        <v>3</v>
      </c>
      <c r="H159" s="396">
        <v>4</v>
      </c>
      <c r="I159" s="1"/>
      <c r="J159" s="1">
        <v>26</v>
      </c>
      <c r="Z159" s="1"/>
      <c r="AA159" s="396"/>
      <c r="AB159" s="1"/>
      <c r="AC159" s="1"/>
      <c r="AD159" s="1"/>
      <c r="AE159" s="1"/>
      <c r="AF159" s="1"/>
      <c r="AG159" s="396"/>
    </row>
    <row r="160" spans="1:33" ht="15" customHeight="1" x14ac:dyDescent="0.25">
      <c r="A160" s="1"/>
      <c r="B160" s="396">
        <v>5</v>
      </c>
      <c r="C160" s="1">
        <v>6</v>
      </c>
      <c r="D160" s="1">
        <v>7</v>
      </c>
      <c r="E160" s="1">
        <v>8</v>
      </c>
      <c r="F160" s="1">
        <v>9</v>
      </c>
      <c r="G160" s="1">
        <v>10</v>
      </c>
      <c r="H160" s="396">
        <v>11</v>
      </c>
      <c r="I160" s="1"/>
      <c r="J160" s="1">
        <v>27</v>
      </c>
      <c r="Z160" s="1"/>
      <c r="AA160" s="396"/>
      <c r="AB160" s="1"/>
      <c r="AC160" s="1"/>
      <c r="AD160" s="1"/>
      <c r="AE160" s="1"/>
      <c r="AF160" s="1"/>
      <c r="AG160" s="396"/>
    </row>
    <row r="161" spans="1:33" ht="15" customHeight="1" x14ac:dyDescent="0.25">
      <c r="A161" s="1"/>
      <c r="B161" s="396">
        <v>12</v>
      </c>
      <c r="C161" s="1">
        <v>13</v>
      </c>
      <c r="D161" s="1">
        <v>14</v>
      </c>
      <c r="E161" s="1">
        <v>15</v>
      </c>
      <c r="F161" s="1">
        <v>16</v>
      </c>
      <c r="G161" s="1">
        <v>17</v>
      </c>
      <c r="H161" s="396">
        <v>18</v>
      </c>
      <c r="I161" s="1"/>
      <c r="J161" s="1">
        <v>28</v>
      </c>
      <c r="Z161" s="397"/>
      <c r="AA161" s="396"/>
      <c r="AB161" s="1"/>
      <c r="AC161" s="1"/>
      <c r="AD161" s="1"/>
      <c r="AE161" s="1"/>
      <c r="AF161" s="1"/>
      <c r="AG161" s="396"/>
    </row>
    <row r="162" spans="1:33" ht="15" customHeight="1" x14ac:dyDescent="0.25">
      <c r="A162" s="1"/>
      <c r="B162" s="396">
        <v>19</v>
      </c>
      <c r="C162" s="1">
        <v>20</v>
      </c>
      <c r="D162" s="1">
        <v>21</v>
      </c>
      <c r="E162" s="1">
        <v>22</v>
      </c>
      <c r="F162" s="1">
        <v>23</v>
      </c>
      <c r="G162" s="1">
        <v>24</v>
      </c>
      <c r="H162" s="396">
        <v>25</v>
      </c>
      <c r="I162" s="1"/>
      <c r="J162" s="1">
        <v>29</v>
      </c>
      <c r="Z162" s="1"/>
      <c r="AA162" s="396"/>
      <c r="AB162" s="1"/>
      <c r="AC162" s="1"/>
      <c r="AD162" s="1"/>
      <c r="AE162" s="1"/>
      <c r="AF162" s="1"/>
      <c r="AG162" s="396"/>
    </row>
    <row r="163" spans="1:33" ht="15" customHeight="1" x14ac:dyDescent="0.25">
      <c r="B163" s="396">
        <v>26</v>
      </c>
      <c r="C163" s="1">
        <v>27</v>
      </c>
      <c r="D163" s="1">
        <v>28</v>
      </c>
      <c r="E163" s="1">
        <v>29</v>
      </c>
      <c r="F163" s="1">
        <v>30</v>
      </c>
      <c r="G163" s="1">
        <v>31</v>
      </c>
      <c r="H163" s="396">
        <v>1</v>
      </c>
      <c r="I163" s="1"/>
      <c r="J163" s="1">
        <v>30</v>
      </c>
    </row>
    <row r="164" spans="1:33" ht="15" customHeight="1" x14ac:dyDescent="0.25">
      <c r="A164" s="397">
        <v>45962</v>
      </c>
      <c r="B164" s="396">
        <v>2</v>
      </c>
      <c r="C164" s="1">
        <v>3</v>
      </c>
      <c r="D164" s="1">
        <v>4</v>
      </c>
      <c r="E164" s="1">
        <v>5</v>
      </c>
      <c r="F164" s="1">
        <v>6</v>
      </c>
      <c r="G164" s="1">
        <v>7</v>
      </c>
      <c r="H164" s="396">
        <v>8</v>
      </c>
      <c r="I164" s="1"/>
      <c r="J164" s="1">
        <v>31</v>
      </c>
    </row>
    <row r="165" spans="1:33" ht="15" customHeight="1" x14ac:dyDescent="0.25">
      <c r="A165" s="1"/>
      <c r="B165" s="396">
        <v>9</v>
      </c>
      <c r="C165" s="1">
        <v>10</v>
      </c>
      <c r="D165" s="1">
        <v>11</v>
      </c>
      <c r="E165" s="1">
        <v>12</v>
      </c>
      <c r="F165" s="1">
        <v>13</v>
      </c>
      <c r="G165" s="1">
        <v>14</v>
      </c>
      <c r="H165" s="396">
        <v>15</v>
      </c>
      <c r="I165" s="1"/>
      <c r="J165" s="1">
        <v>32</v>
      </c>
    </row>
    <row r="166" spans="1:33" ht="15" customHeight="1" x14ac:dyDescent="0.25">
      <c r="A166" s="1"/>
      <c r="B166" s="396">
        <v>16</v>
      </c>
      <c r="C166" s="1">
        <v>17</v>
      </c>
      <c r="D166" s="1">
        <v>18</v>
      </c>
      <c r="E166" s="1">
        <v>19</v>
      </c>
      <c r="F166" s="1">
        <v>20</v>
      </c>
      <c r="G166" s="1">
        <v>21</v>
      </c>
      <c r="H166" s="396">
        <v>22</v>
      </c>
      <c r="I166" s="1"/>
      <c r="J166" s="1">
        <v>33</v>
      </c>
    </row>
    <row r="167" spans="1:33" x14ac:dyDescent="0.25">
      <c r="A167" s="1"/>
      <c r="B167" s="396">
        <v>23</v>
      </c>
      <c r="C167" s="1">
        <v>24</v>
      </c>
      <c r="D167" s="1">
        <v>25</v>
      </c>
      <c r="E167" s="1">
        <v>26</v>
      </c>
      <c r="F167" s="1">
        <v>27</v>
      </c>
      <c r="G167" s="1">
        <v>28</v>
      </c>
      <c r="H167" s="396">
        <v>29</v>
      </c>
      <c r="I167" s="1"/>
      <c r="J167" s="1">
        <v>34</v>
      </c>
    </row>
    <row r="168" spans="1:33" x14ac:dyDescent="0.25">
      <c r="A168" s="397">
        <v>45992</v>
      </c>
      <c r="B168" s="396">
        <v>30</v>
      </c>
      <c r="C168" s="1">
        <v>1</v>
      </c>
      <c r="D168" s="1">
        <v>2</v>
      </c>
      <c r="E168" s="1">
        <v>3</v>
      </c>
      <c r="F168" s="1">
        <v>4</v>
      </c>
      <c r="G168" s="1">
        <v>5</v>
      </c>
      <c r="H168" s="396">
        <v>6</v>
      </c>
      <c r="I168" s="1"/>
      <c r="J168" s="1">
        <v>35</v>
      </c>
    </row>
    <row r="169" spans="1:33" x14ac:dyDescent="0.25">
      <c r="A169" s="1"/>
      <c r="B169" s="396">
        <v>7</v>
      </c>
      <c r="C169" s="1">
        <v>8</v>
      </c>
      <c r="D169" s="1">
        <v>9</v>
      </c>
      <c r="E169" s="1">
        <v>10</v>
      </c>
      <c r="F169" s="1">
        <v>11</v>
      </c>
      <c r="G169" s="1">
        <v>12</v>
      </c>
      <c r="H169" s="396">
        <v>13</v>
      </c>
      <c r="I169" s="1"/>
      <c r="J169" s="1">
        <v>36</v>
      </c>
    </row>
    <row r="170" spans="1:33" x14ac:dyDescent="0.25">
      <c r="A170" s="1"/>
      <c r="B170" s="396">
        <v>14</v>
      </c>
      <c r="C170" s="1">
        <v>15</v>
      </c>
      <c r="D170" s="1">
        <v>16</v>
      </c>
      <c r="E170" s="1">
        <v>17</v>
      </c>
      <c r="F170" s="1">
        <v>18</v>
      </c>
      <c r="G170" s="1">
        <v>19</v>
      </c>
      <c r="H170" s="396">
        <v>20</v>
      </c>
      <c r="I170" s="1"/>
      <c r="J170" s="1">
        <v>37</v>
      </c>
      <c r="K170" s="1"/>
    </row>
    <row r="171" spans="1:33" ht="15" customHeight="1" x14ac:dyDescent="0.25">
      <c r="A171" s="1"/>
      <c r="B171" s="396">
        <v>21</v>
      </c>
      <c r="C171" s="1">
        <v>22</v>
      </c>
      <c r="D171" s="1">
        <v>23</v>
      </c>
      <c r="E171" s="1">
        <v>24</v>
      </c>
      <c r="F171" s="1">
        <v>25</v>
      </c>
      <c r="G171" s="1">
        <v>26</v>
      </c>
      <c r="H171" s="396">
        <v>27</v>
      </c>
      <c r="I171" s="1"/>
      <c r="J171" s="1">
        <v>38</v>
      </c>
      <c r="K171" s="1"/>
    </row>
    <row r="172" spans="1:33" x14ac:dyDescent="0.25">
      <c r="A172" s="397">
        <v>46023</v>
      </c>
      <c r="B172" s="396">
        <v>28</v>
      </c>
      <c r="C172" s="1">
        <v>29</v>
      </c>
      <c r="D172" s="1">
        <v>30</v>
      </c>
      <c r="E172" s="1">
        <v>31</v>
      </c>
      <c r="F172" s="1">
        <v>1</v>
      </c>
      <c r="G172" s="1">
        <v>2</v>
      </c>
      <c r="H172" s="396">
        <v>3</v>
      </c>
      <c r="I172" s="1"/>
      <c r="J172" s="1">
        <v>39</v>
      </c>
      <c r="K172" s="1"/>
    </row>
    <row r="173" spans="1:33" x14ac:dyDescent="0.25">
      <c r="A173" s="1"/>
      <c r="B173" s="396">
        <v>4</v>
      </c>
      <c r="C173" s="1">
        <v>5</v>
      </c>
      <c r="D173" s="1">
        <v>6</v>
      </c>
      <c r="E173" s="1">
        <v>7</v>
      </c>
      <c r="F173" s="1">
        <v>8</v>
      </c>
      <c r="G173" s="1">
        <v>9</v>
      </c>
      <c r="H173" s="396">
        <v>10</v>
      </c>
      <c r="I173" s="1"/>
      <c r="J173" s="1">
        <v>40</v>
      </c>
      <c r="K173" s="1"/>
    </row>
    <row r="174" spans="1:33" x14ac:dyDescent="0.25">
      <c r="A174" s="1"/>
      <c r="B174" s="396">
        <v>11</v>
      </c>
      <c r="C174" s="1">
        <v>12</v>
      </c>
      <c r="D174" s="1">
        <v>13</v>
      </c>
      <c r="E174" s="1">
        <v>14</v>
      </c>
      <c r="F174" s="1">
        <v>15</v>
      </c>
      <c r="G174" s="1">
        <v>16</v>
      </c>
      <c r="H174" s="396">
        <v>17</v>
      </c>
      <c r="I174" s="1"/>
      <c r="J174" s="1">
        <v>41</v>
      </c>
      <c r="K174" s="1"/>
    </row>
    <row r="175" spans="1:33" x14ac:dyDescent="0.25">
      <c r="A175" s="1"/>
      <c r="B175" s="396">
        <v>18</v>
      </c>
      <c r="C175" s="1">
        <v>19</v>
      </c>
      <c r="D175" s="1">
        <v>20</v>
      </c>
      <c r="E175" s="1">
        <v>21</v>
      </c>
      <c r="F175" s="1">
        <v>22</v>
      </c>
      <c r="G175" s="1">
        <v>23</v>
      </c>
      <c r="H175" s="396">
        <v>24</v>
      </c>
      <c r="I175" s="1"/>
      <c r="J175" s="1">
        <v>42</v>
      </c>
      <c r="K175" s="1"/>
    </row>
    <row r="176" spans="1:33" x14ac:dyDescent="0.25">
      <c r="B176" s="396">
        <v>25</v>
      </c>
      <c r="C176" s="1">
        <v>26</v>
      </c>
      <c r="D176" s="1">
        <v>27</v>
      </c>
      <c r="E176" s="1">
        <v>28</v>
      </c>
      <c r="F176" s="1">
        <v>29</v>
      </c>
      <c r="G176" s="1">
        <v>30</v>
      </c>
      <c r="H176" s="396">
        <v>31</v>
      </c>
      <c r="I176" s="1"/>
      <c r="J176" s="1">
        <v>43</v>
      </c>
      <c r="K176" s="1"/>
    </row>
    <row r="177" spans="1:11" x14ac:dyDescent="0.25">
      <c r="A177" s="397">
        <v>46054</v>
      </c>
      <c r="B177" s="396">
        <v>1</v>
      </c>
      <c r="C177" s="1">
        <v>2</v>
      </c>
      <c r="D177" s="1">
        <v>3</v>
      </c>
      <c r="E177" s="1">
        <v>4</v>
      </c>
      <c r="F177" s="1">
        <v>5</v>
      </c>
      <c r="G177" s="1">
        <v>6</v>
      </c>
      <c r="H177" s="396">
        <v>7</v>
      </c>
      <c r="I177" s="1"/>
      <c r="J177" s="1">
        <v>44</v>
      </c>
      <c r="K177" s="1"/>
    </row>
    <row r="178" spans="1:11" x14ac:dyDescent="0.25">
      <c r="A178" s="1"/>
      <c r="B178" s="396">
        <v>8</v>
      </c>
      <c r="C178" s="1">
        <v>9</v>
      </c>
      <c r="D178" s="1">
        <v>10</v>
      </c>
      <c r="E178" s="1">
        <v>11</v>
      </c>
      <c r="F178" s="1">
        <v>12</v>
      </c>
      <c r="G178" s="1">
        <v>13</v>
      </c>
      <c r="H178" s="396">
        <v>14</v>
      </c>
      <c r="I178" s="1"/>
      <c r="J178" s="1">
        <v>45</v>
      </c>
      <c r="K178" s="1"/>
    </row>
    <row r="179" spans="1:11" x14ac:dyDescent="0.25">
      <c r="A179" s="1"/>
      <c r="B179" s="396">
        <v>15</v>
      </c>
      <c r="C179" s="1">
        <v>16</v>
      </c>
      <c r="D179" s="1">
        <v>17</v>
      </c>
      <c r="E179" s="1">
        <v>18</v>
      </c>
      <c r="F179" s="1">
        <v>19</v>
      </c>
      <c r="G179" s="1">
        <v>20</v>
      </c>
      <c r="H179" s="396">
        <v>21</v>
      </c>
      <c r="I179" s="1"/>
      <c r="J179" s="1">
        <v>46</v>
      </c>
      <c r="K179" s="1"/>
    </row>
    <row r="180" spans="1:11" x14ac:dyDescent="0.25">
      <c r="B180" s="396">
        <v>22</v>
      </c>
      <c r="C180" s="1">
        <v>23</v>
      </c>
      <c r="D180" s="1">
        <v>24</v>
      </c>
      <c r="E180" s="1">
        <v>25</v>
      </c>
      <c r="F180" s="1">
        <v>26</v>
      </c>
      <c r="G180" s="1">
        <v>27</v>
      </c>
      <c r="H180" s="396">
        <v>28</v>
      </c>
      <c r="I180" s="1"/>
      <c r="J180" s="1">
        <v>47</v>
      </c>
      <c r="K180" s="1"/>
    </row>
    <row r="181" spans="1:11" x14ac:dyDescent="0.25">
      <c r="A181" s="397">
        <v>46082</v>
      </c>
      <c r="B181" s="396">
        <v>1</v>
      </c>
      <c r="C181" s="1">
        <v>2</v>
      </c>
      <c r="D181" s="1">
        <v>3</v>
      </c>
      <c r="E181" s="1">
        <v>4</v>
      </c>
      <c r="F181" s="1">
        <v>5</v>
      </c>
      <c r="G181" s="1">
        <v>6</v>
      </c>
      <c r="H181" s="396">
        <v>7</v>
      </c>
      <c r="I181" s="1"/>
      <c r="J181" s="1">
        <v>48</v>
      </c>
      <c r="K181" s="1"/>
    </row>
    <row r="182" spans="1:11" x14ac:dyDescent="0.25">
      <c r="A182" s="1"/>
      <c r="B182" s="396">
        <v>8</v>
      </c>
      <c r="C182" s="1">
        <v>9</v>
      </c>
      <c r="D182" s="1">
        <v>10</v>
      </c>
      <c r="E182" s="1">
        <v>11</v>
      </c>
      <c r="F182" s="1">
        <v>12</v>
      </c>
      <c r="G182" s="1">
        <v>13</v>
      </c>
      <c r="H182" s="396">
        <v>14</v>
      </c>
      <c r="I182" s="1"/>
      <c r="J182" s="1">
        <v>49</v>
      </c>
      <c r="K182" s="1"/>
    </row>
    <row r="183" spans="1:11" x14ac:dyDescent="0.25">
      <c r="A183" s="1"/>
      <c r="B183" s="396">
        <v>15</v>
      </c>
      <c r="C183" s="1">
        <v>16</v>
      </c>
      <c r="D183" s="1">
        <v>17</v>
      </c>
      <c r="E183" s="1">
        <v>18</v>
      </c>
      <c r="F183" s="1">
        <v>19</v>
      </c>
      <c r="G183" s="1">
        <v>20</v>
      </c>
      <c r="H183" s="396">
        <v>21</v>
      </c>
      <c r="I183" s="1"/>
      <c r="J183" s="1">
        <v>50</v>
      </c>
      <c r="K183" s="1"/>
    </row>
    <row r="184" spans="1:11" x14ac:dyDescent="0.25">
      <c r="A184" s="1"/>
      <c r="B184" s="396">
        <v>22</v>
      </c>
      <c r="C184" s="1">
        <v>23</v>
      </c>
      <c r="D184" s="1">
        <v>24</v>
      </c>
      <c r="E184" s="1">
        <v>25</v>
      </c>
      <c r="F184" s="1">
        <v>26</v>
      </c>
      <c r="G184" s="1">
        <v>27</v>
      </c>
      <c r="H184" s="396">
        <v>28</v>
      </c>
      <c r="I184" s="1"/>
      <c r="J184" s="1">
        <v>51</v>
      </c>
      <c r="K184" s="1"/>
    </row>
    <row r="185" spans="1:11" x14ac:dyDescent="0.25">
      <c r="A185" s="400">
        <v>46113</v>
      </c>
      <c r="B185" s="399">
        <v>29</v>
      </c>
      <c r="C185" s="398">
        <v>30</v>
      </c>
      <c r="D185" s="398">
        <v>31</v>
      </c>
      <c r="E185" s="398">
        <v>1</v>
      </c>
      <c r="F185" s="398">
        <v>2</v>
      </c>
      <c r="G185" s="398">
        <v>3</v>
      </c>
      <c r="H185" s="399">
        <v>4</v>
      </c>
      <c r="I185" s="398"/>
      <c r="J185" s="1">
        <v>52</v>
      </c>
      <c r="K185" s="1" t="s">
        <v>170</v>
      </c>
    </row>
    <row r="186" spans="1:11" x14ac:dyDescent="0.25">
      <c r="A186" s="1"/>
      <c r="B186" s="396">
        <v>5</v>
      </c>
      <c r="C186" s="1">
        <v>6</v>
      </c>
      <c r="D186" s="1">
        <v>7</v>
      </c>
      <c r="E186" s="1">
        <v>8</v>
      </c>
      <c r="F186" s="1">
        <v>9</v>
      </c>
      <c r="G186" s="1">
        <v>10</v>
      </c>
      <c r="H186" s="396">
        <v>11</v>
      </c>
      <c r="I186" s="1"/>
      <c r="J186" s="1">
        <v>53</v>
      </c>
      <c r="K186" s="1"/>
    </row>
    <row r="187" spans="1:11" x14ac:dyDescent="0.25">
      <c r="A187" s="1"/>
      <c r="B187" s="396">
        <v>12</v>
      </c>
      <c r="C187" s="1">
        <v>13</v>
      </c>
      <c r="D187" s="1">
        <v>14</v>
      </c>
      <c r="E187" s="1">
        <v>15</v>
      </c>
      <c r="F187" s="1">
        <v>16</v>
      </c>
      <c r="G187" s="1">
        <v>17</v>
      </c>
      <c r="H187" s="396">
        <v>18</v>
      </c>
      <c r="I187" s="1"/>
      <c r="J187" s="1">
        <v>54</v>
      </c>
      <c r="K187" s="1"/>
    </row>
    <row r="188" spans="1:11" x14ac:dyDescent="0.25">
      <c r="A188" s="1"/>
      <c r="B188" s="396">
        <v>19</v>
      </c>
      <c r="C188" s="1">
        <v>20</v>
      </c>
      <c r="D188" s="1">
        <v>21</v>
      </c>
      <c r="E188" s="1">
        <v>22</v>
      </c>
      <c r="F188" s="1">
        <v>23</v>
      </c>
      <c r="G188" s="1">
        <v>24</v>
      </c>
      <c r="H188" s="396">
        <v>25</v>
      </c>
      <c r="I188" s="1"/>
      <c r="J188" s="1">
        <v>55</v>
      </c>
      <c r="K188" s="1"/>
    </row>
    <row r="189" spans="1:11" x14ac:dyDescent="0.25">
      <c r="A189" s="397">
        <v>46143</v>
      </c>
      <c r="B189" s="396">
        <v>26</v>
      </c>
      <c r="C189" s="1">
        <v>27</v>
      </c>
      <c r="D189" s="1">
        <v>28</v>
      </c>
      <c r="E189" s="1">
        <v>29</v>
      </c>
      <c r="F189" s="1">
        <v>30</v>
      </c>
      <c r="G189" s="1">
        <v>1</v>
      </c>
      <c r="H189" s="396">
        <v>2</v>
      </c>
      <c r="I189" s="1"/>
      <c r="J189" s="1">
        <v>56</v>
      </c>
      <c r="K189" s="1"/>
    </row>
    <row r="190" spans="1:11" x14ac:dyDescent="0.25">
      <c r="A190" s="1"/>
      <c r="B190" s="396">
        <v>3</v>
      </c>
      <c r="C190" s="1">
        <v>4</v>
      </c>
      <c r="D190" s="1">
        <v>5</v>
      </c>
      <c r="E190" s="1">
        <v>6</v>
      </c>
      <c r="F190" s="1">
        <v>7</v>
      </c>
      <c r="G190" s="1">
        <v>8</v>
      </c>
      <c r="H190" s="396">
        <v>9</v>
      </c>
      <c r="I190" s="1"/>
      <c r="J190" s="1">
        <v>57</v>
      </c>
      <c r="K190" s="1"/>
    </row>
    <row r="191" spans="1:11" x14ac:dyDescent="0.25">
      <c r="A191" s="1"/>
      <c r="B191" s="396">
        <v>10</v>
      </c>
      <c r="C191" s="1">
        <v>11</v>
      </c>
      <c r="D191" s="1">
        <v>12</v>
      </c>
      <c r="E191" s="1">
        <v>13</v>
      </c>
      <c r="F191" s="1">
        <v>14</v>
      </c>
      <c r="G191" s="1">
        <v>15</v>
      </c>
      <c r="H191" s="396">
        <v>16</v>
      </c>
      <c r="I191" s="1"/>
      <c r="J191" s="1">
        <v>58</v>
      </c>
      <c r="K191" s="1"/>
    </row>
    <row r="192" spans="1:11" x14ac:dyDescent="0.25">
      <c r="A192" s="1"/>
      <c r="B192" s="396">
        <v>17</v>
      </c>
      <c r="C192" s="1">
        <v>18</v>
      </c>
      <c r="D192" s="1">
        <v>19</v>
      </c>
      <c r="E192" s="1">
        <v>20</v>
      </c>
      <c r="F192" s="1">
        <v>21</v>
      </c>
      <c r="G192" s="1">
        <v>22</v>
      </c>
      <c r="H192" s="396">
        <v>23</v>
      </c>
      <c r="I192" s="1"/>
      <c r="J192" s="1">
        <v>59</v>
      </c>
      <c r="K192" s="1"/>
    </row>
    <row r="193" spans="1:11" x14ac:dyDescent="0.25">
      <c r="B193" s="396">
        <v>24</v>
      </c>
      <c r="C193" s="1">
        <v>25</v>
      </c>
      <c r="D193" s="1">
        <v>26</v>
      </c>
      <c r="E193" s="1">
        <v>27</v>
      </c>
      <c r="F193" s="1">
        <v>28</v>
      </c>
      <c r="G193" s="1">
        <v>29</v>
      </c>
      <c r="H193" s="396">
        <v>30</v>
      </c>
      <c r="I193" s="1"/>
      <c r="J193" s="1">
        <v>60</v>
      </c>
      <c r="K193" s="1"/>
    </row>
    <row r="194" spans="1:11" x14ac:dyDescent="0.25">
      <c r="A194" s="397">
        <v>46174</v>
      </c>
      <c r="B194" s="396">
        <v>31</v>
      </c>
      <c r="C194" s="1">
        <v>1</v>
      </c>
      <c r="D194" s="1">
        <v>2</v>
      </c>
      <c r="E194" s="1">
        <v>3</v>
      </c>
      <c r="F194" s="1">
        <v>4</v>
      </c>
      <c r="G194" s="1">
        <v>5</v>
      </c>
      <c r="H194" s="396">
        <v>6</v>
      </c>
      <c r="I194" s="1"/>
      <c r="J194" s="1">
        <v>61</v>
      </c>
      <c r="K194" s="1"/>
    </row>
    <row r="195" spans="1:11" x14ac:dyDescent="0.25">
      <c r="A195" s="1"/>
      <c r="B195" s="396">
        <v>7</v>
      </c>
      <c r="C195" s="1">
        <v>8</v>
      </c>
      <c r="D195" s="1">
        <v>9</v>
      </c>
      <c r="E195" s="1">
        <v>10</v>
      </c>
      <c r="F195" s="1">
        <v>11</v>
      </c>
      <c r="G195" s="1">
        <v>12</v>
      </c>
      <c r="H195" s="396">
        <v>13</v>
      </c>
      <c r="I195" s="1"/>
      <c r="J195" s="1">
        <v>62</v>
      </c>
      <c r="K195" s="1"/>
    </row>
    <row r="196" spans="1:11" x14ac:dyDescent="0.25">
      <c r="A196" s="1"/>
      <c r="B196" s="396">
        <v>14</v>
      </c>
      <c r="C196" s="1">
        <v>15</v>
      </c>
      <c r="D196" s="1">
        <v>16</v>
      </c>
      <c r="E196" s="1">
        <v>17</v>
      </c>
      <c r="F196" s="1">
        <v>18</v>
      </c>
      <c r="G196" s="1">
        <v>19</v>
      </c>
      <c r="H196" s="396">
        <v>20</v>
      </c>
      <c r="I196" s="1"/>
      <c r="J196" s="1">
        <v>63</v>
      </c>
      <c r="K196" s="1"/>
    </row>
    <row r="197" spans="1:11" x14ac:dyDescent="0.25">
      <c r="A197" s="1"/>
      <c r="B197" s="396">
        <v>21</v>
      </c>
      <c r="C197" s="1">
        <v>22</v>
      </c>
      <c r="D197" s="1">
        <v>23</v>
      </c>
      <c r="E197" s="1">
        <v>24</v>
      </c>
      <c r="F197" s="1">
        <v>25</v>
      </c>
      <c r="G197" s="1">
        <v>26</v>
      </c>
      <c r="H197" s="396">
        <v>27</v>
      </c>
      <c r="I197" s="1"/>
      <c r="J197" s="1">
        <v>64</v>
      </c>
      <c r="K197" s="1"/>
    </row>
    <row r="198" spans="1:11" x14ac:dyDescent="0.25">
      <c r="A198" s="397">
        <v>46204</v>
      </c>
      <c r="B198" s="396">
        <v>28</v>
      </c>
      <c r="C198" s="1">
        <v>29</v>
      </c>
      <c r="D198" s="1">
        <v>30</v>
      </c>
      <c r="E198" s="1">
        <v>1</v>
      </c>
      <c r="F198" s="1">
        <v>2</v>
      </c>
      <c r="G198" s="1">
        <v>3</v>
      </c>
      <c r="H198" s="396">
        <v>4</v>
      </c>
      <c r="I198" s="1"/>
      <c r="J198" s="1">
        <v>65</v>
      </c>
      <c r="K198" s="1"/>
    </row>
    <row r="199" spans="1:11" x14ac:dyDescent="0.25">
      <c r="A199" s="1"/>
      <c r="B199" s="396">
        <v>5</v>
      </c>
      <c r="C199" s="1">
        <v>6</v>
      </c>
      <c r="D199" s="1">
        <v>7</v>
      </c>
      <c r="E199" s="1">
        <v>8</v>
      </c>
      <c r="F199" s="1">
        <v>9</v>
      </c>
      <c r="G199" s="1">
        <v>10</v>
      </c>
      <c r="H199" s="396">
        <v>11</v>
      </c>
      <c r="I199" s="1"/>
      <c r="J199" s="1">
        <v>66</v>
      </c>
      <c r="K199" s="1"/>
    </row>
    <row r="200" spans="1:11" x14ac:dyDescent="0.25">
      <c r="A200" s="1"/>
      <c r="B200" s="396">
        <v>12</v>
      </c>
      <c r="C200" s="1">
        <v>13</v>
      </c>
      <c r="D200" s="1">
        <v>14</v>
      </c>
      <c r="E200" s="1">
        <v>15</v>
      </c>
      <c r="F200" s="1">
        <v>16</v>
      </c>
      <c r="G200" s="1">
        <v>17</v>
      </c>
      <c r="H200" s="396">
        <v>18</v>
      </c>
      <c r="I200" s="1"/>
      <c r="J200" s="1">
        <v>67</v>
      </c>
      <c r="K200" s="1"/>
    </row>
    <row r="201" spans="1:11" x14ac:dyDescent="0.25">
      <c r="A201" s="1"/>
      <c r="B201" s="396">
        <v>19</v>
      </c>
      <c r="C201" s="1">
        <v>20</v>
      </c>
      <c r="D201" s="1">
        <v>21</v>
      </c>
      <c r="E201" s="1">
        <v>22</v>
      </c>
      <c r="F201" s="1">
        <v>23</v>
      </c>
      <c r="G201" s="1">
        <v>24</v>
      </c>
      <c r="H201" s="396">
        <v>25</v>
      </c>
      <c r="I201" s="1"/>
      <c r="J201" s="1">
        <v>68</v>
      </c>
      <c r="K201" s="1"/>
    </row>
    <row r="202" spans="1:11" x14ac:dyDescent="0.25">
      <c r="A202" s="397">
        <v>46235</v>
      </c>
      <c r="B202" s="396">
        <v>26</v>
      </c>
      <c r="C202" s="1">
        <v>27</v>
      </c>
      <c r="D202" s="1">
        <v>28</v>
      </c>
      <c r="E202" s="1">
        <v>29</v>
      </c>
      <c r="F202" s="1">
        <v>30</v>
      </c>
      <c r="G202" s="1">
        <v>31</v>
      </c>
      <c r="H202" s="396">
        <v>1</v>
      </c>
      <c r="I202" s="1"/>
      <c r="J202" s="1">
        <v>69</v>
      </c>
      <c r="K202" s="1"/>
    </row>
    <row r="203" spans="1:11" x14ac:dyDescent="0.25">
      <c r="A203" s="1"/>
      <c r="B203" s="396">
        <v>2</v>
      </c>
      <c r="C203" s="1">
        <v>3</v>
      </c>
      <c r="D203" s="1">
        <v>4</v>
      </c>
      <c r="E203" s="1">
        <v>5</v>
      </c>
      <c r="F203" s="1">
        <v>6</v>
      </c>
      <c r="G203" s="1">
        <v>7</v>
      </c>
      <c r="H203" s="396">
        <v>8</v>
      </c>
      <c r="I203" s="1"/>
      <c r="J203" s="1">
        <v>70</v>
      </c>
      <c r="K203" s="1"/>
    </row>
    <row r="204" spans="1:11" x14ac:dyDescent="0.25">
      <c r="A204" s="1"/>
      <c r="B204" s="396">
        <v>9</v>
      </c>
      <c r="C204" s="1">
        <v>10</v>
      </c>
      <c r="D204" s="1">
        <v>11</v>
      </c>
      <c r="E204" s="1">
        <v>12</v>
      </c>
      <c r="F204" s="1">
        <v>13</v>
      </c>
      <c r="G204" s="1">
        <v>14</v>
      </c>
      <c r="H204" s="396">
        <v>15</v>
      </c>
      <c r="I204" s="1"/>
      <c r="J204" s="1">
        <v>71</v>
      </c>
      <c r="K204" s="1"/>
    </row>
    <row r="205" spans="1:11" x14ac:dyDescent="0.25">
      <c r="A205" s="1"/>
      <c r="B205" s="396">
        <v>16</v>
      </c>
      <c r="C205" s="1">
        <v>17</v>
      </c>
      <c r="D205" s="1">
        <v>18</v>
      </c>
      <c r="E205" s="1">
        <v>19</v>
      </c>
      <c r="F205" s="1">
        <v>20</v>
      </c>
      <c r="G205" s="1">
        <v>21</v>
      </c>
      <c r="H205" s="396">
        <v>22</v>
      </c>
      <c r="I205" s="1"/>
      <c r="J205" s="1">
        <v>72</v>
      </c>
      <c r="K205" s="1"/>
    </row>
    <row r="206" spans="1:11" x14ac:dyDescent="0.25">
      <c r="A206" s="1"/>
      <c r="B206" s="396">
        <v>23</v>
      </c>
      <c r="C206" s="1">
        <v>24</v>
      </c>
      <c r="D206" s="1">
        <v>25</v>
      </c>
      <c r="E206" s="1">
        <v>26</v>
      </c>
      <c r="F206" s="1">
        <v>27</v>
      </c>
      <c r="G206" s="1">
        <v>28</v>
      </c>
      <c r="H206" s="396">
        <v>29</v>
      </c>
      <c r="I206" s="1"/>
      <c r="J206" s="1">
        <v>73</v>
      </c>
      <c r="K206" s="1"/>
    </row>
    <row r="207" spans="1:11" x14ac:dyDescent="0.25">
      <c r="A207" s="397">
        <v>46266</v>
      </c>
      <c r="B207" s="396">
        <v>30</v>
      </c>
      <c r="C207" s="1">
        <v>31</v>
      </c>
      <c r="D207" s="1">
        <v>1</v>
      </c>
      <c r="E207" s="1">
        <v>2</v>
      </c>
      <c r="F207" s="1">
        <v>3</v>
      </c>
      <c r="G207" s="1">
        <v>4</v>
      </c>
      <c r="H207" s="396">
        <v>5</v>
      </c>
      <c r="I207" s="1"/>
      <c r="J207" s="1">
        <v>74</v>
      </c>
      <c r="K207" s="1"/>
    </row>
    <row r="208" spans="1:11" x14ac:dyDescent="0.25">
      <c r="A208" s="1"/>
      <c r="B208" s="396">
        <v>6</v>
      </c>
      <c r="C208" s="1">
        <v>7</v>
      </c>
      <c r="D208" s="1">
        <v>8</v>
      </c>
      <c r="E208" s="1">
        <v>9</v>
      </c>
      <c r="F208" s="1">
        <v>10</v>
      </c>
      <c r="G208" s="1">
        <v>11</v>
      </c>
      <c r="H208" s="396">
        <v>12</v>
      </c>
      <c r="I208" s="1"/>
      <c r="J208" s="1">
        <v>75</v>
      </c>
      <c r="K208" s="1"/>
    </row>
    <row r="209" spans="1:11" x14ac:dyDescent="0.25">
      <c r="A209" s="1"/>
      <c r="B209" s="396">
        <v>13</v>
      </c>
      <c r="C209" s="1">
        <v>14</v>
      </c>
      <c r="D209" s="1">
        <v>15</v>
      </c>
      <c r="E209" s="1">
        <v>16</v>
      </c>
      <c r="F209" s="1">
        <v>17</v>
      </c>
      <c r="G209" s="1">
        <v>18</v>
      </c>
      <c r="H209" s="396">
        <v>19</v>
      </c>
      <c r="I209" s="1"/>
      <c r="J209" s="1">
        <v>76</v>
      </c>
      <c r="K209" s="1"/>
    </row>
    <row r="210" spans="1:11" x14ac:dyDescent="0.25">
      <c r="A210" s="1"/>
      <c r="B210" s="396">
        <v>20</v>
      </c>
      <c r="C210" s="1">
        <v>21</v>
      </c>
      <c r="D210" s="1">
        <v>22</v>
      </c>
      <c r="E210" s="1">
        <v>23</v>
      </c>
      <c r="F210" s="1">
        <v>24</v>
      </c>
      <c r="G210" s="1">
        <v>25</v>
      </c>
      <c r="H210" s="396">
        <v>26</v>
      </c>
      <c r="I210" s="1"/>
      <c r="J210" s="1">
        <v>77</v>
      </c>
      <c r="K210" s="1"/>
    </row>
    <row r="211" spans="1:11" x14ac:dyDescent="0.25">
      <c r="A211" s="397">
        <v>46296</v>
      </c>
      <c r="B211" s="396">
        <v>27</v>
      </c>
      <c r="C211" s="1">
        <v>28</v>
      </c>
      <c r="D211" s="1">
        <v>29</v>
      </c>
      <c r="E211" s="1">
        <v>30</v>
      </c>
      <c r="F211" s="1">
        <v>1</v>
      </c>
      <c r="G211" s="1">
        <v>2</v>
      </c>
      <c r="H211" s="396">
        <v>3</v>
      </c>
      <c r="I211" s="1"/>
      <c r="J211" s="1">
        <v>78</v>
      </c>
      <c r="K211" s="1"/>
    </row>
    <row r="212" spans="1:11" x14ac:dyDescent="0.25">
      <c r="A212" s="1"/>
      <c r="B212" s="396">
        <v>4</v>
      </c>
      <c r="C212" s="1">
        <v>5</v>
      </c>
      <c r="D212" s="1">
        <v>6</v>
      </c>
      <c r="E212" s="1">
        <v>7</v>
      </c>
      <c r="F212" s="1">
        <v>8</v>
      </c>
      <c r="G212" s="1">
        <v>9</v>
      </c>
      <c r="H212" s="396">
        <v>10</v>
      </c>
      <c r="I212" s="1"/>
      <c r="J212" s="1">
        <v>79</v>
      </c>
      <c r="K212" s="1"/>
    </row>
    <row r="213" spans="1:11" x14ac:dyDescent="0.25">
      <c r="A213" s="1"/>
      <c r="B213" s="396">
        <v>11</v>
      </c>
      <c r="C213" s="1">
        <v>12</v>
      </c>
      <c r="D213" s="1">
        <v>13</v>
      </c>
      <c r="E213" s="1">
        <v>14</v>
      </c>
      <c r="F213" s="1">
        <v>15</v>
      </c>
      <c r="G213" s="1">
        <v>16</v>
      </c>
      <c r="H213" s="396">
        <v>17</v>
      </c>
      <c r="I213" s="1"/>
      <c r="J213" s="1">
        <v>80</v>
      </c>
      <c r="K213" s="1"/>
    </row>
    <row r="214" spans="1:11" x14ac:dyDescent="0.25">
      <c r="A214" s="1"/>
      <c r="B214" s="396">
        <v>18</v>
      </c>
      <c r="C214" s="1">
        <v>19</v>
      </c>
      <c r="D214" s="1">
        <v>20</v>
      </c>
      <c r="E214" s="1">
        <v>21</v>
      </c>
      <c r="F214" s="1">
        <v>22</v>
      </c>
      <c r="G214" s="1">
        <v>23</v>
      </c>
      <c r="H214" s="396">
        <v>24</v>
      </c>
      <c r="I214" s="1"/>
      <c r="J214" s="1">
        <v>81</v>
      </c>
      <c r="K214" s="1"/>
    </row>
    <row r="215" spans="1:11" x14ac:dyDescent="0.25">
      <c r="B215" s="396">
        <v>25</v>
      </c>
      <c r="C215" s="1">
        <v>26</v>
      </c>
      <c r="D215" s="1">
        <v>27</v>
      </c>
      <c r="E215" s="1">
        <v>28</v>
      </c>
      <c r="F215" s="1">
        <v>29</v>
      </c>
      <c r="G215" s="1">
        <v>30</v>
      </c>
      <c r="H215" s="396">
        <v>31</v>
      </c>
      <c r="I215" s="1"/>
      <c r="J215" s="1">
        <v>82</v>
      </c>
      <c r="K215" s="1"/>
    </row>
    <row r="216" spans="1:11" x14ac:dyDescent="0.25">
      <c r="A216" s="397">
        <v>46327</v>
      </c>
      <c r="B216" s="396">
        <v>1</v>
      </c>
      <c r="C216" s="1">
        <v>2</v>
      </c>
      <c r="D216" s="1">
        <v>3</v>
      </c>
      <c r="E216" s="1">
        <v>4</v>
      </c>
      <c r="F216" s="1">
        <v>5</v>
      </c>
      <c r="G216" s="1">
        <v>6</v>
      </c>
      <c r="H216" s="396">
        <v>7</v>
      </c>
      <c r="I216" s="1"/>
      <c r="J216" s="1">
        <v>83</v>
      </c>
      <c r="K216" s="1"/>
    </row>
    <row r="217" spans="1:11" x14ac:dyDescent="0.25">
      <c r="A217" s="1"/>
      <c r="B217" s="396">
        <v>8</v>
      </c>
      <c r="C217" s="1">
        <v>9</v>
      </c>
      <c r="D217" s="1">
        <v>10</v>
      </c>
      <c r="E217" s="1">
        <v>11</v>
      </c>
      <c r="F217" s="1">
        <v>12</v>
      </c>
      <c r="G217" s="1">
        <v>13</v>
      </c>
      <c r="H217" s="396">
        <v>14</v>
      </c>
      <c r="I217" s="1"/>
      <c r="J217" s="1">
        <v>84</v>
      </c>
      <c r="K217" s="1"/>
    </row>
    <row r="218" spans="1:11" x14ac:dyDescent="0.25">
      <c r="A218" s="1"/>
      <c r="B218" s="396">
        <v>15</v>
      </c>
      <c r="C218" s="1">
        <v>16</v>
      </c>
      <c r="D218" s="1">
        <v>17</v>
      </c>
      <c r="E218" s="1">
        <v>18</v>
      </c>
      <c r="F218" s="1">
        <v>19</v>
      </c>
      <c r="G218" s="1">
        <v>20</v>
      </c>
      <c r="H218" s="396">
        <v>21</v>
      </c>
      <c r="I218" s="1"/>
      <c r="J218" s="1">
        <v>85</v>
      </c>
      <c r="K218" s="1"/>
    </row>
    <row r="219" spans="1:11" x14ac:dyDescent="0.25">
      <c r="A219" s="1"/>
      <c r="B219" s="396">
        <v>22</v>
      </c>
      <c r="C219" s="1">
        <v>23</v>
      </c>
      <c r="D219" s="1">
        <v>24</v>
      </c>
      <c r="E219" s="1">
        <v>25</v>
      </c>
      <c r="F219" s="1">
        <v>26</v>
      </c>
      <c r="G219" s="1">
        <v>27</v>
      </c>
      <c r="H219" s="396">
        <v>28</v>
      </c>
      <c r="I219" s="1"/>
      <c r="J219" s="1">
        <v>86</v>
      </c>
      <c r="K219" s="1"/>
    </row>
    <row r="220" spans="1:11" x14ac:dyDescent="0.25">
      <c r="A220" s="397">
        <v>46357</v>
      </c>
      <c r="B220" s="396">
        <v>29</v>
      </c>
      <c r="C220" s="1">
        <v>30</v>
      </c>
      <c r="D220" s="1">
        <v>1</v>
      </c>
      <c r="E220" s="1">
        <v>2</v>
      </c>
      <c r="F220" s="1">
        <v>3</v>
      </c>
      <c r="G220" s="1">
        <v>4</v>
      </c>
      <c r="H220" s="396">
        <v>5</v>
      </c>
      <c r="I220" s="1"/>
      <c r="J220" s="1">
        <v>87</v>
      </c>
      <c r="K220" s="1"/>
    </row>
    <row r="221" spans="1:11" x14ac:dyDescent="0.25">
      <c r="A221" s="1"/>
      <c r="B221" s="396">
        <v>6</v>
      </c>
      <c r="C221" s="1">
        <v>7</v>
      </c>
      <c r="D221" s="1">
        <v>8</v>
      </c>
      <c r="E221" s="1">
        <v>9</v>
      </c>
      <c r="F221" s="1">
        <v>10</v>
      </c>
      <c r="G221" s="1">
        <v>11</v>
      </c>
      <c r="H221" s="396">
        <v>12</v>
      </c>
      <c r="I221" s="1"/>
      <c r="J221" s="1">
        <v>88</v>
      </c>
      <c r="K221" s="1"/>
    </row>
    <row r="222" spans="1:11" x14ac:dyDescent="0.25">
      <c r="A222" s="1"/>
      <c r="B222" s="396">
        <v>13</v>
      </c>
      <c r="C222" s="1">
        <v>14</v>
      </c>
      <c r="D222" s="1">
        <v>15</v>
      </c>
      <c r="E222" s="1">
        <v>16</v>
      </c>
      <c r="F222" s="1">
        <v>17</v>
      </c>
      <c r="G222" s="1">
        <v>18</v>
      </c>
      <c r="H222" s="396">
        <v>19</v>
      </c>
      <c r="I222" s="1"/>
      <c r="J222" s="1">
        <v>89</v>
      </c>
      <c r="K222" s="1"/>
    </row>
    <row r="223" spans="1:11" x14ac:dyDescent="0.25">
      <c r="A223" s="1"/>
      <c r="B223" s="396">
        <v>20</v>
      </c>
      <c r="C223" s="1">
        <v>21</v>
      </c>
      <c r="D223" s="1">
        <v>22</v>
      </c>
      <c r="E223" s="1">
        <v>23</v>
      </c>
      <c r="F223" s="1">
        <v>24</v>
      </c>
      <c r="G223" s="1">
        <v>25</v>
      </c>
      <c r="H223" s="396">
        <v>26</v>
      </c>
      <c r="I223" s="1"/>
      <c r="J223" s="1">
        <v>90</v>
      </c>
      <c r="K223" s="1"/>
    </row>
    <row r="224" spans="1:11" x14ac:dyDescent="0.25">
      <c r="A224" s="397">
        <v>46388</v>
      </c>
      <c r="B224" s="396">
        <v>27</v>
      </c>
      <c r="C224" s="1">
        <v>28</v>
      </c>
      <c r="D224" s="1">
        <v>29</v>
      </c>
      <c r="E224" s="1">
        <v>30</v>
      </c>
      <c r="F224" s="1">
        <v>31</v>
      </c>
      <c r="G224" s="1">
        <v>1</v>
      </c>
      <c r="H224" s="1029">
        <v>2</v>
      </c>
      <c r="I224" s="1"/>
      <c r="J224" s="1">
        <v>91</v>
      </c>
      <c r="K224" s="1"/>
    </row>
    <row r="225" spans="1:10" x14ac:dyDescent="0.25">
      <c r="B225" s="396">
        <v>3</v>
      </c>
      <c r="C225" s="1">
        <v>4</v>
      </c>
      <c r="D225" s="1">
        <v>5</v>
      </c>
      <c r="E225" s="1">
        <v>6</v>
      </c>
      <c r="F225" s="1">
        <v>7</v>
      </c>
      <c r="G225" s="1">
        <v>8</v>
      </c>
      <c r="H225" s="1029">
        <v>9</v>
      </c>
      <c r="J225" s="1">
        <v>92</v>
      </c>
    </row>
    <row r="226" spans="1:10" x14ac:dyDescent="0.25">
      <c r="B226" s="396">
        <v>10</v>
      </c>
      <c r="C226" s="1">
        <v>11</v>
      </c>
      <c r="D226" s="1">
        <v>12</v>
      </c>
      <c r="E226" s="1">
        <v>13</v>
      </c>
      <c r="F226" s="1">
        <v>14</v>
      </c>
      <c r="G226" s="1">
        <v>15</v>
      </c>
      <c r="H226" s="1029">
        <v>16</v>
      </c>
      <c r="J226" s="1">
        <v>93</v>
      </c>
    </row>
    <row r="227" spans="1:10" x14ac:dyDescent="0.25">
      <c r="B227" s="396">
        <v>17</v>
      </c>
      <c r="C227" s="1">
        <v>18</v>
      </c>
      <c r="D227" s="1">
        <v>19</v>
      </c>
      <c r="E227" s="1">
        <v>20</v>
      </c>
      <c r="F227" s="1">
        <v>21</v>
      </c>
      <c r="G227" s="1">
        <v>22</v>
      </c>
      <c r="H227" s="1029">
        <v>23</v>
      </c>
      <c r="J227" s="1">
        <v>94</v>
      </c>
    </row>
    <row r="228" spans="1:10" x14ac:dyDescent="0.25">
      <c r="B228" s="396">
        <v>24</v>
      </c>
      <c r="C228" s="1">
        <v>25</v>
      </c>
      <c r="D228" s="1">
        <v>26</v>
      </c>
      <c r="E228" s="1">
        <v>27</v>
      </c>
      <c r="F228" s="1">
        <v>28</v>
      </c>
      <c r="G228" s="1">
        <v>29</v>
      </c>
      <c r="H228" s="1029">
        <v>30</v>
      </c>
      <c r="J228" s="1">
        <v>95</v>
      </c>
    </row>
    <row r="229" spans="1:10" x14ac:dyDescent="0.25">
      <c r="A229" s="397">
        <v>46419</v>
      </c>
      <c r="B229" s="396">
        <v>31</v>
      </c>
      <c r="C229" s="1">
        <v>1</v>
      </c>
      <c r="D229" s="1">
        <v>2</v>
      </c>
      <c r="E229" s="1">
        <v>3</v>
      </c>
      <c r="F229" s="1">
        <v>4</v>
      </c>
      <c r="G229" s="1">
        <v>5</v>
      </c>
      <c r="H229" s="1029">
        <v>6</v>
      </c>
      <c r="J229" s="1">
        <v>96</v>
      </c>
    </row>
    <row r="230" spans="1:10" x14ac:dyDescent="0.25">
      <c r="B230" s="396">
        <v>7</v>
      </c>
      <c r="C230" s="1">
        <v>8</v>
      </c>
      <c r="D230" s="1">
        <v>9</v>
      </c>
      <c r="E230" s="1">
        <v>10</v>
      </c>
      <c r="F230" s="1">
        <v>11</v>
      </c>
      <c r="G230" s="1">
        <v>12</v>
      </c>
      <c r="H230" s="1029">
        <v>13</v>
      </c>
      <c r="J230" s="1">
        <v>97</v>
      </c>
    </row>
    <row r="231" spans="1:10" x14ac:dyDescent="0.25">
      <c r="B231" s="396">
        <v>14</v>
      </c>
      <c r="C231" s="1">
        <v>15</v>
      </c>
      <c r="D231" s="1">
        <v>16</v>
      </c>
      <c r="E231" s="1">
        <v>17</v>
      </c>
      <c r="F231" s="1">
        <v>18</v>
      </c>
      <c r="G231" s="1">
        <v>19</v>
      </c>
      <c r="H231" s="1029">
        <v>20</v>
      </c>
      <c r="J231" s="1">
        <v>98</v>
      </c>
    </row>
    <row r="232" spans="1:10" x14ac:dyDescent="0.25">
      <c r="B232" s="396">
        <v>21</v>
      </c>
      <c r="C232" s="1">
        <v>22</v>
      </c>
      <c r="D232" s="1">
        <v>23</v>
      </c>
      <c r="E232" s="1">
        <v>24</v>
      </c>
      <c r="F232" s="1">
        <v>25</v>
      </c>
      <c r="G232" s="1">
        <v>26</v>
      </c>
      <c r="H232" s="1029">
        <v>27</v>
      </c>
      <c r="J232" s="1">
        <v>99</v>
      </c>
    </row>
    <row r="233" spans="1:10" x14ac:dyDescent="0.25">
      <c r="A233" s="397">
        <v>46447</v>
      </c>
      <c r="B233" s="396">
        <v>28</v>
      </c>
      <c r="C233" s="1">
        <v>1</v>
      </c>
      <c r="D233" s="1">
        <v>2</v>
      </c>
      <c r="E233" s="1">
        <v>3</v>
      </c>
      <c r="F233" s="1">
        <v>4</v>
      </c>
      <c r="G233" s="1">
        <v>5</v>
      </c>
      <c r="H233" s="1029">
        <v>6</v>
      </c>
      <c r="J233" s="1">
        <v>100</v>
      </c>
    </row>
    <row r="234" spans="1:10" x14ac:dyDescent="0.25">
      <c r="B234" s="396">
        <v>7</v>
      </c>
      <c r="C234" s="1">
        <v>8</v>
      </c>
      <c r="D234" s="1">
        <v>9</v>
      </c>
      <c r="E234" s="1">
        <v>10</v>
      </c>
      <c r="F234" s="1">
        <v>11</v>
      </c>
      <c r="G234" s="1">
        <v>12</v>
      </c>
      <c r="H234" s="1029">
        <v>13</v>
      </c>
      <c r="I234" s="1"/>
      <c r="J234" s="1">
        <v>101</v>
      </c>
    </row>
    <row r="235" spans="1:10" x14ac:dyDescent="0.25">
      <c r="B235" s="396">
        <v>14</v>
      </c>
      <c r="C235" s="1">
        <v>15</v>
      </c>
      <c r="D235" s="1">
        <v>16</v>
      </c>
      <c r="E235" s="1">
        <v>17</v>
      </c>
      <c r="F235" s="1">
        <v>18</v>
      </c>
      <c r="G235" s="1">
        <v>19</v>
      </c>
      <c r="H235" s="1029">
        <v>20</v>
      </c>
      <c r="J235" s="1">
        <v>102</v>
      </c>
    </row>
    <row r="236" spans="1:10" x14ac:dyDescent="0.25">
      <c r="B236" s="396">
        <v>21</v>
      </c>
      <c r="C236" s="1">
        <v>22</v>
      </c>
      <c r="D236" s="1">
        <v>23</v>
      </c>
      <c r="E236" s="1">
        <v>24</v>
      </c>
      <c r="F236" s="1">
        <v>25</v>
      </c>
      <c r="G236" s="1">
        <v>26</v>
      </c>
      <c r="H236" s="1029">
        <v>27</v>
      </c>
      <c r="J236" s="1">
        <v>103</v>
      </c>
    </row>
    <row r="237" spans="1:10" x14ac:dyDescent="0.25">
      <c r="A237" s="1031">
        <v>46478</v>
      </c>
      <c r="B237" s="399">
        <v>28</v>
      </c>
      <c r="C237" s="1032">
        <v>29</v>
      </c>
      <c r="D237" s="1032">
        <v>30</v>
      </c>
      <c r="E237" s="1032">
        <v>31</v>
      </c>
      <c r="F237" s="1032">
        <v>1</v>
      </c>
      <c r="G237" s="1032">
        <v>2</v>
      </c>
      <c r="H237" s="1033">
        <v>3</v>
      </c>
      <c r="J237" s="1">
        <v>104</v>
      </c>
    </row>
    <row r="238" spans="1:10" x14ac:dyDescent="0.25">
      <c r="B238" s="2"/>
      <c r="C238" s="1"/>
      <c r="D238" s="1"/>
      <c r="E238" s="1"/>
      <c r="F238" s="1"/>
      <c r="G238" s="1"/>
      <c r="H238" s="2"/>
      <c r="J238" s="1"/>
    </row>
    <row r="239" spans="1:10" x14ac:dyDescent="0.25">
      <c r="B239" s="2"/>
      <c r="C239" s="1"/>
      <c r="D239" s="1"/>
      <c r="E239" s="1"/>
      <c r="F239" s="1"/>
      <c r="G239" s="1"/>
      <c r="H239" s="2"/>
      <c r="J239" s="1"/>
    </row>
    <row r="240" spans="1:10" x14ac:dyDescent="0.25">
      <c r="B240" s="2"/>
      <c r="C240" s="1"/>
      <c r="D240" s="1"/>
      <c r="E240" s="1"/>
      <c r="F240" s="1"/>
      <c r="G240" s="1"/>
      <c r="H240" s="2"/>
      <c r="J240" s="1"/>
    </row>
    <row r="241" spans="2:10" x14ac:dyDescent="0.25">
      <c r="B241" s="2"/>
      <c r="C241" s="1"/>
      <c r="D241" s="1"/>
      <c r="E241" s="1"/>
      <c r="F241" s="1"/>
      <c r="G241" s="1"/>
      <c r="H241" s="2"/>
      <c r="J241" s="1"/>
    </row>
    <row r="242" spans="2:10" x14ac:dyDescent="0.25">
      <c r="B242" s="2"/>
      <c r="C242" s="1"/>
      <c r="D242" s="1"/>
      <c r="E242" s="1"/>
      <c r="F242" s="1"/>
      <c r="G242" s="1"/>
      <c r="H242" s="2"/>
      <c r="J242" s="1"/>
    </row>
    <row r="243" spans="2:10" x14ac:dyDescent="0.25">
      <c r="B243" s="2"/>
      <c r="C243" s="1"/>
      <c r="D243" s="1"/>
      <c r="E243" s="1"/>
      <c r="F243" s="1"/>
      <c r="G243" s="1"/>
      <c r="H243" s="2"/>
      <c r="J243" s="1"/>
    </row>
    <row r="244" spans="2:10" x14ac:dyDescent="0.25">
      <c r="B244" s="2"/>
      <c r="C244" s="1"/>
      <c r="D244" s="1"/>
      <c r="E244" s="1"/>
      <c r="F244" s="1"/>
      <c r="G244" s="1"/>
      <c r="H244" s="2"/>
      <c r="J244" s="1"/>
    </row>
    <row r="245" spans="2:10" x14ac:dyDescent="0.25">
      <c r="B245" s="2"/>
      <c r="C245" s="1"/>
      <c r="D245" s="1"/>
      <c r="E245" s="1"/>
      <c r="F245" s="1"/>
      <c r="G245" s="1"/>
      <c r="H245" s="2"/>
      <c r="J245" s="1"/>
    </row>
    <row r="246" spans="2:10" x14ac:dyDescent="0.25">
      <c r="B246" s="2"/>
      <c r="C246" s="1"/>
      <c r="D246" s="1"/>
      <c r="E246" s="1"/>
      <c r="F246" s="1"/>
      <c r="G246" s="1"/>
      <c r="H246" s="2"/>
      <c r="J246" s="1"/>
    </row>
    <row r="247" spans="2:10" x14ac:dyDescent="0.25">
      <c r="B247" s="2"/>
      <c r="C247" s="1"/>
      <c r="D247" s="1"/>
      <c r="E247" s="1"/>
      <c r="F247" s="1"/>
      <c r="G247" s="1"/>
      <c r="H247" s="2"/>
      <c r="J247" s="1"/>
    </row>
    <row r="248" spans="2:10" x14ac:dyDescent="0.25">
      <c r="B248" s="1030"/>
      <c r="H248" s="1030"/>
      <c r="J248" s="1"/>
    </row>
    <row r="249" spans="2:10" x14ac:dyDescent="0.25">
      <c r="J249" s="1"/>
    </row>
    <row r="250" spans="2:10" x14ac:dyDescent="0.25">
      <c r="J250" s="1"/>
    </row>
    <row r="251" spans="2:10" x14ac:dyDescent="0.25">
      <c r="J251" s="1"/>
    </row>
    <row r="252" spans="2:10" x14ac:dyDescent="0.25">
      <c r="J252" s="1"/>
    </row>
    <row r="253" spans="2:10" x14ac:dyDescent="0.25">
      <c r="J253" s="1"/>
    </row>
    <row r="254" spans="2:10" x14ac:dyDescent="0.25">
      <c r="J254" s="1"/>
    </row>
    <row r="255" spans="2:10" x14ac:dyDescent="0.25">
      <c r="J255" s="1"/>
    </row>
    <row r="256" spans="2:10" x14ac:dyDescent="0.25">
      <c r="J256" s="1"/>
    </row>
    <row r="257" spans="10:10" x14ac:dyDescent="0.25">
      <c r="J257" s="1"/>
    </row>
    <row r="258" spans="10:10" x14ac:dyDescent="0.25">
      <c r="J258" s="1"/>
    </row>
    <row r="259" spans="10:10" x14ac:dyDescent="0.25">
      <c r="J259" s="1"/>
    </row>
    <row r="260" spans="10:10" x14ac:dyDescent="0.25">
      <c r="J260" s="1"/>
    </row>
    <row r="261" spans="10:10" x14ac:dyDescent="0.25">
      <c r="J261" s="1"/>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8A992-38DC-44D4-A887-439AF9B50F64}">
  <dimension ref="A1"/>
  <sheetViews>
    <sheetView workbookViewId="0"/>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A292B259A27A14D8940EB28FB2DBE38" ma:contentTypeVersion="6" ma:contentTypeDescription="Create a new document." ma:contentTypeScope="" ma:versionID="b2255a1f988dc98dd0a811a2f31f123b">
  <xsd:schema xmlns:xsd="http://www.w3.org/2001/XMLSchema" xmlns:xs="http://www.w3.org/2001/XMLSchema" xmlns:p="http://schemas.microsoft.com/office/2006/metadata/properties" xmlns:ns2="5bc8368b-2fad-44f1-8f88-4916de78ad83" xmlns:ns3="40742464-0b05-4a49-afbe-0817a53d6909" targetNamespace="http://schemas.microsoft.com/office/2006/metadata/properties" ma:root="true" ma:fieldsID="eb7eeb8afde6671949cf874a12312413" ns2:_="" ns3:_="">
    <xsd:import namespace="5bc8368b-2fad-44f1-8f88-4916de78ad83"/>
    <xsd:import namespace="40742464-0b05-4a49-afbe-0817a53d690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c8368b-2fad-44f1-8f88-4916de78ad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742464-0b05-4a49-afbe-0817a53d690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3E64E3-6F98-4AE0-91F7-3AFEF7ABEF57}">
  <ds:schemaRefs>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5bc8368b-2fad-44f1-8f88-4916de78ad83"/>
    <ds:schemaRef ds:uri="40742464-0b05-4a49-afbe-0817a53d6909"/>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7DCE451-4260-49DC-8D90-E02E17F076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c8368b-2fad-44f1-8f88-4916de78ad83"/>
    <ds:schemaRef ds:uri="40742464-0b05-4a49-afbe-0817a53d69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5AC19B-0B90-488F-934F-F44516ABF8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Instructions</vt:lpstr>
      <vt:lpstr>CEP Budget Template</vt:lpstr>
      <vt:lpstr>Budget Tracking - FY1</vt:lpstr>
      <vt:lpstr>FY2</vt:lpstr>
      <vt:lpstr>FY3</vt:lpstr>
      <vt:lpstr>FY4</vt:lpstr>
      <vt:lpstr>Payroll Summary </vt:lpstr>
      <vt:lpstr>Calendar</vt:lpstr>
      <vt:lpstr>CEP Budget Guidelines</vt:lpstr>
      <vt:lpstr>'Budget Tracking - FY1'!Print_Titles</vt:lpstr>
      <vt:lpstr>'FY2'!Print_Titles</vt:lpstr>
      <vt:lpstr>'FY3'!Print_Titles</vt:lpstr>
      <vt:lpstr>'FY4'!Print_Titles</vt:lpstr>
      <vt:lpstr>'CEP Budget Template'!TitleRegion1..G21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Schneider, Aram SDPR:EX</dc:creator>
  <cp:keywords/>
  <dc:description/>
  <cp:lastModifiedBy>Schneider, Aram SDPR:EX</cp:lastModifiedBy>
  <cp:revision/>
  <dcterms:created xsi:type="dcterms:W3CDTF">2024-03-22T20:31:22Z</dcterms:created>
  <dcterms:modified xsi:type="dcterms:W3CDTF">2025-05-06T19:48:52Z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0x0101004A292B259A27A14D8940EB28FB2DBE38</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